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b7316d2de0115f/Escritorio/Finanzas y Seguros/Cuadre 2024/Finanzas Personales propias/"/>
    </mc:Choice>
  </mc:AlternateContent>
  <xr:revisionPtr revIDLastSave="291" documentId="8_{14442206-A283-4CEA-BCD5-4F8551205A9E}" xr6:coauthVersionLast="47" xr6:coauthVersionMax="47" xr10:uidLastSave="{1F8AF09D-6EAD-4CFA-A3D6-167493250974}"/>
  <bookViews>
    <workbookView xWindow="-108" yWindow="-108" windowWidth="23256" windowHeight="12456" activeTab="2" xr2:uid="{00000000-000D-0000-FFFF-FFFF00000000}"/>
  </bookViews>
  <sheets>
    <sheet name="DINERO CON DIRECCIÓN" sheetId="1" r:id="rId1"/>
    <sheet name="Ingresos" sheetId="3" r:id="rId2"/>
    <sheet name="Responsabilidades" sheetId="2" r:id="rId3"/>
    <sheet name="Resumen" sheetId="4" r:id="rId4"/>
  </sheets>
  <definedNames>
    <definedName name="StartingBalance">'DINERO CON DIRECCIÓN'!#REF!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P122" i="2"/>
  <c r="Q74" i="2"/>
  <c r="P78" i="2"/>
  <c r="P68" i="2"/>
  <c r="P81" i="2"/>
  <c r="P115" i="2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32" i="4"/>
  <c r="C31" i="4"/>
  <c r="Q16" i="3"/>
  <c r="P16" i="3"/>
  <c r="Q23" i="2"/>
  <c r="P23" i="2"/>
  <c r="D57" i="4"/>
  <c r="C43" i="4"/>
  <c r="O49" i="2"/>
  <c r="N49" i="2"/>
  <c r="L49" i="2"/>
  <c r="K49" i="2"/>
  <c r="J49" i="2"/>
  <c r="I49" i="2"/>
  <c r="H49" i="2"/>
  <c r="G49" i="2"/>
  <c r="F49" i="2"/>
  <c r="Q49" i="2" s="1"/>
  <c r="E49" i="2"/>
  <c r="D49" i="2"/>
  <c r="M49" i="2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40" i="4"/>
  <c r="D39" i="4"/>
  <c r="D38" i="4"/>
  <c r="D37" i="4"/>
  <c r="D36" i="4"/>
  <c r="D35" i="4"/>
  <c r="D34" i="4"/>
  <c r="D33" i="4"/>
  <c r="C30" i="4"/>
  <c r="Q15" i="3"/>
  <c r="P15" i="3"/>
  <c r="Q14" i="3"/>
  <c r="P14" i="3"/>
  <c r="Q13" i="3"/>
  <c r="P13" i="3"/>
  <c r="Q12" i="3"/>
  <c r="P12" i="3"/>
  <c r="O11" i="3"/>
  <c r="N11" i="3"/>
  <c r="M11" i="3"/>
  <c r="L11" i="3"/>
  <c r="K11" i="3"/>
  <c r="J11" i="3"/>
  <c r="I11" i="3"/>
  <c r="H11" i="3"/>
  <c r="G11" i="3"/>
  <c r="F11" i="3"/>
  <c r="E11" i="3"/>
  <c r="D11" i="3"/>
  <c r="Q8" i="3"/>
  <c r="P8" i="3"/>
  <c r="Q7" i="3"/>
  <c r="P7" i="3"/>
  <c r="Q6" i="3"/>
  <c r="P6" i="3"/>
  <c r="Q5" i="3"/>
  <c r="P5" i="3"/>
  <c r="O3" i="3"/>
  <c r="N3" i="3"/>
  <c r="M3" i="3"/>
  <c r="L3" i="3"/>
  <c r="K3" i="3"/>
  <c r="J3" i="3"/>
  <c r="I3" i="3"/>
  <c r="H3" i="3"/>
  <c r="G3" i="3"/>
  <c r="F3" i="3"/>
  <c r="D3" i="3"/>
  <c r="Q123" i="2"/>
  <c r="P123" i="2"/>
  <c r="O121" i="2"/>
  <c r="N121" i="2"/>
  <c r="M121" i="2"/>
  <c r="L121" i="2"/>
  <c r="K121" i="2"/>
  <c r="J121" i="2"/>
  <c r="I121" i="2"/>
  <c r="H121" i="2"/>
  <c r="F121" i="2"/>
  <c r="E121" i="2"/>
  <c r="D121" i="2"/>
  <c r="Q118" i="2"/>
  <c r="P118" i="2"/>
  <c r="Q117" i="2"/>
  <c r="P117" i="2"/>
  <c r="Q116" i="2"/>
  <c r="P116" i="2"/>
  <c r="Q115" i="2"/>
  <c r="O114" i="2"/>
  <c r="N114" i="2"/>
  <c r="M114" i="2"/>
  <c r="L114" i="2"/>
  <c r="K114" i="2"/>
  <c r="J114" i="2"/>
  <c r="I114" i="2"/>
  <c r="H114" i="2"/>
  <c r="G114" i="2"/>
  <c r="E114" i="2"/>
  <c r="D114" i="2"/>
  <c r="Q111" i="2"/>
  <c r="P111" i="2"/>
  <c r="Q110" i="2"/>
  <c r="P110" i="2"/>
  <c r="Q109" i="2"/>
  <c r="P109" i="2"/>
  <c r="Q108" i="2"/>
  <c r="P108" i="2"/>
  <c r="O107" i="2"/>
  <c r="N107" i="2"/>
  <c r="M107" i="2"/>
  <c r="L107" i="2"/>
  <c r="K107" i="2"/>
  <c r="J107" i="2"/>
  <c r="I107" i="2"/>
  <c r="H107" i="2"/>
  <c r="G107" i="2"/>
  <c r="F107" i="2"/>
  <c r="P107" i="2" s="1"/>
  <c r="E107" i="2"/>
  <c r="D107" i="2"/>
  <c r="Q103" i="2"/>
  <c r="P103" i="2"/>
  <c r="Q102" i="2"/>
  <c r="P102" i="2"/>
  <c r="Q101" i="2"/>
  <c r="P101" i="2"/>
  <c r="Q100" i="2"/>
  <c r="P100" i="2"/>
  <c r="Q99" i="2"/>
  <c r="P99" i="2"/>
  <c r="O98" i="2"/>
  <c r="N98" i="2"/>
  <c r="M98" i="2"/>
  <c r="L98" i="2"/>
  <c r="K98" i="2"/>
  <c r="J98" i="2"/>
  <c r="I98" i="2"/>
  <c r="H98" i="2"/>
  <c r="G98" i="2"/>
  <c r="F98" i="2"/>
  <c r="E98" i="2"/>
  <c r="D98" i="2"/>
  <c r="Q95" i="2"/>
  <c r="P95" i="2"/>
  <c r="Q94" i="2"/>
  <c r="P94" i="2"/>
  <c r="Q93" i="2"/>
  <c r="P93" i="2"/>
  <c r="Q92" i="2"/>
  <c r="P92" i="2"/>
  <c r="Q91" i="2"/>
  <c r="P91" i="2"/>
  <c r="O90" i="2"/>
  <c r="N90" i="2"/>
  <c r="M90" i="2"/>
  <c r="L90" i="2"/>
  <c r="K90" i="2"/>
  <c r="P90" i="2" s="1"/>
  <c r="J90" i="2"/>
  <c r="I90" i="2"/>
  <c r="H90" i="2"/>
  <c r="G90" i="2"/>
  <c r="F90" i="2"/>
  <c r="E90" i="2"/>
  <c r="D90" i="2"/>
  <c r="Q87" i="2"/>
  <c r="P87" i="2"/>
  <c r="Q86" i="2"/>
  <c r="P86" i="2"/>
  <c r="Q85" i="2"/>
  <c r="P85" i="2"/>
  <c r="Q84" i="2"/>
  <c r="P84" i="2"/>
  <c r="Q83" i="2"/>
  <c r="P83" i="2"/>
  <c r="Q82" i="2"/>
  <c r="P82" i="2"/>
  <c r="Q80" i="2"/>
  <c r="P80" i="2"/>
  <c r="Q79" i="2"/>
  <c r="P79" i="2"/>
  <c r="O77" i="2"/>
  <c r="N77" i="2"/>
  <c r="M77" i="2"/>
  <c r="L77" i="2"/>
  <c r="K77" i="2"/>
  <c r="J77" i="2"/>
  <c r="I77" i="2"/>
  <c r="H77" i="2"/>
  <c r="G77" i="2"/>
  <c r="F77" i="2"/>
  <c r="D77" i="2"/>
  <c r="Q73" i="2"/>
  <c r="P73" i="2"/>
  <c r="Q72" i="2"/>
  <c r="P72" i="2"/>
  <c r="Q71" i="2"/>
  <c r="P71" i="2"/>
  <c r="Q70" i="2"/>
  <c r="P70" i="2"/>
  <c r="Q69" i="2"/>
  <c r="P69" i="2"/>
  <c r="Q68" i="2"/>
  <c r="O67" i="2"/>
  <c r="N67" i="2"/>
  <c r="M67" i="2"/>
  <c r="L67" i="2"/>
  <c r="K67" i="2"/>
  <c r="J67" i="2"/>
  <c r="I67" i="2"/>
  <c r="H67" i="2"/>
  <c r="D67" i="2"/>
  <c r="Q64" i="2"/>
  <c r="P64" i="2"/>
  <c r="Q63" i="2"/>
  <c r="P63" i="2"/>
  <c r="Q62" i="2"/>
  <c r="P62" i="2"/>
  <c r="Q61" i="2"/>
  <c r="P61" i="2"/>
  <c r="Q60" i="2"/>
  <c r="P60" i="2"/>
  <c r="Q59" i="2"/>
  <c r="P59" i="2"/>
  <c r="O58" i="2"/>
  <c r="N58" i="2"/>
  <c r="M58" i="2"/>
  <c r="L58" i="2"/>
  <c r="K58" i="2"/>
  <c r="J58" i="2"/>
  <c r="I58" i="2"/>
  <c r="H58" i="2"/>
  <c r="G58" i="2"/>
  <c r="F58" i="2"/>
  <c r="E58" i="2"/>
  <c r="D58" i="2"/>
  <c r="Q55" i="2"/>
  <c r="P55" i="2"/>
  <c r="Q54" i="2"/>
  <c r="P54" i="2"/>
  <c r="Q53" i="2"/>
  <c r="P53" i="2"/>
  <c r="Q52" i="2"/>
  <c r="P52" i="2"/>
  <c r="Q51" i="2"/>
  <c r="P51" i="2"/>
  <c r="Q50" i="2"/>
  <c r="P50" i="2"/>
  <c r="Q46" i="2"/>
  <c r="P46" i="2"/>
  <c r="Q45" i="2"/>
  <c r="P45" i="2"/>
  <c r="Q44" i="2"/>
  <c r="P44" i="2"/>
  <c r="Q43" i="2"/>
  <c r="P43" i="2"/>
  <c r="Q42" i="2"/>
  <c r="P42" i="2"/>
  <c r="Q41" i="2"/>
  <c r="P41" i="2"/>
  <c r="Q40" i="2"/>
  <c r="P40" i="2"/>
  <c r="O39" i="2"/>
  <c r="N39" i="2"/>
  <c r="M39" i="2"/>
  <c r="L39" i="2"/>
  <c r="K39" i="2"/>
  <c r="J39" i="2"/>
  <c r="I39" i="2"/>
  <c r="H39" i="2"/>
  <c r="G39" i="2"/>
  <c r="F39" i="2"/>
  <c r="E39" i="2"/>
  <c r="D39" i="2"/>
  <c r="Q36" i="2"/>
  <c r="P36" i="2"/>
  <c r="Q35" i="2"/>
  <c r="P35" i="2"/>
  <c r="Q34" i="2"/>
  <c r="P34" i="2"/>
  <c r="Q33" i="2"/>
  <c r="P33" i="2"/>
  <c r="O32" i="2"/>
  <c r="N32" i="2"/>
  <c r="M32" i="2"/>
  <c r="L32" i="2"/>
  <c r="K32" i="2"/>
  <c r="J32" i="2"/>
  <c r="I32" i="2"/>
  <c r="H32" i="2"/>
  <c r="G32" i="2"/>
  <c r="F32" i="2"/>
  <c r="E32" i="2"/>
  <c r="D32" i="2"/>
  <c r="Q29" i="2"/>
  <c r="P29" i="2"/>
  <c r="Q28" i="2"/>
  <c r="P28" i="2"/>
  <c r="Q27" i="2"/>
  <c r="P27" i="2"/>
  <c r="Q26" i="2"/>
  <c r="P26" i="2"/>
  <c r="O25" i="2"/>
  <c r="N25" i="2"/>
  <c r="M25" i="2"/>
  <c r="D25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O15" i="2"/>
  <c r="N15" i="2"/>
  <c r="M15" i="2"/>
  <c r="L15" i="2"/>
  <c r="K15" i="2"/>
  <c r="J15" i="2"/>
  <c r="I15" i="2"/>
  <c r="H15" i="2"/>
  <c r="G15" i="2"/>
  <c r="F15" i="2"/>
  <c r="E15" i="2"/>
  <c r="D15" i="2"/>
  <c r="Q12" i="2"/>
  <c r="P12" i="2"/>
  <c r="Q11" i="2"/>
  <c r="P11" i="2"/>
  <c r="Q10" i="2"/>
  <c r="P10" i="2"/>
  <c r="Q9" i="2"/>
  <c r="P9" i="2"/>
  <c r="Q7" i="2"/>
  <c r="P7" i="2"/>
  <c r="Q6" i="2"/>
  <c r="P6" i="2"/>
  <c r="Q5" i="2"/>
  <c r="P5" i="2"/>
  <c r="Q4" i="2"/>
  <c r="P4" i="2"/>
  <c r="O3" i="2"/>
  <c r="N3" i="2"/>
  <c r="M3" i="2"/>
  <c r="L3" i="2"/>
  <c r="K3" i="2"/>
  <c r="J3" i="2"/>
  <c r="I3" i="2"/>
  <c r="H3" i="2"/>
  <c r="F3" i="2"/>
  <c r="E3" i="2"/>
  <c r="D3" i="2"/>
  <c r="Q58" i="2"/>
  <c r="Q25" i="2"/>
  <c r="Q39" i="2"/>
  <c r="Q107" i="2"/>
  <c r="P11" i="3"/>
  <c r="P58" i="2"/>
  <c r="P39" i="2"/>
  <c r="P25" i="2"/>
  <c r="J52" i="4"/>
  <c r="D48" i="4"/>
  <c r="D44" i="4"/>
  <c r="E56" i="4"/>
  <c r="K32" i="4"/>
  <c r="E46" i="4"/>
  <c r="J56" i="4"/>
  <c r="I31" i="4"/>
  <c r="D47" i="4"/>
  <c r="E45" i="4"/>
  <c r="I51" i="4"/>
  <c r="F47" i="4"/>
  <c r="H48" i="4"/>
  <c r="G44" i="4"/>
  <c r="F46" i="4"/>
  <c r="I56" i="4"/>
  <c r="M32" i="4"/>
  <c r="O32" i="4"/>
  <c r="F54" i="4"/>
  <c r="M50" i="4"/>
  <c r="F48" i="4"/>
  <c r="F32" i="4"/>
  <c r="O45" i="4"/>
  <c r="L45" i="4"/>
  <c r="M55" i="4"/>
  <c r="J46" i="4"/>
  <c r="I53" i="4"/>
  <c r="F44" i="4"/>
  <c r="H53" i="4"/>
  <c r="K44" i="4"/>
  <c r="G53" i="4"/>
  <c r="G49" i="4"/>
  <c r="M45" i="4"/>
  <c r="F51" i="4"/>
  <c r="G55" i="4"/>
  <c r="H49" i="4"/>
  <c r="J32" i="4"/>
  <c r="O47" i="4"/>
  <c r="F56" i="4"/>
  <c r="G51" i="4"/>
  <c r="F52" i="4"/>
  <c r="G31" i="4"/>
  <c r="J47" i="4"/>
  <c r="H45" i="4"/>
  <c r="I55" i="4"/>
  <c r="L46" i="4"/>
  <c r="M56" i="4"/>
  <c r="F49" i="4"/>
  <c r="M48" i="4"/>
  <c r="E54" i="4"/>
  <c r="E53" i="4"/>
  <c r="I45" i="4"/>
  <c r="D54" i="4"/>
  <c r="D56" i="4"/>
  <c r="J53" i="4"/>
  <c r="K50" i="4"/>
  <c r="E49" i="4"/>
  <c r="I48" i="4"/>
  <c r="E47" i="4"/>
  <c r="O56" i="4"/>
  <c r="K53" i="4"/>
  <c r="N47" i="4"/>
  <c r="H32" i="4"/>
  <c r="I49" i="4"/>
  <c r="L49" i="4"/>
  <c r="N32" i="4"/>
  <c r="O48" i="4"/>
  <c r="N44" i="4"/>
  <c r="G46" i="4"/>
  <c r="G54" i="4"/>
  <c r="K45" i="4"/>
  <c r="D32" i="4"/>
  <c r="N55" i="4"/>
  <c r="H44" i="4"/>
  <c r="G48" i="4"/>
  <c r="J49" i="4"/>
  <c r="D53" i="4"/>
  <c r="M54" i="4"/>
  <c r="O54" i="4"/>
  <c r="J31" i="4"/>
  <c r="D51" i="4"/>
  <c r="H52" i="4"/>
  <c r="K51" i="4"/>
  <c r="D49" i="4"/>
  <c r="E44" i="4"/>
  <c r="N48" i="4"/>
  <c r="K46" i="4"/>
  <c r="J51" i="4"/>
  <c r="F53" i="4"/>
  <c r="L50" i="4"/>
  <c r="M53" i="4"/>
  <c r="O49" i="4"/>
  <c r="M44" i="4"/>
  <c r="D55" i="4"/>
  <c r="H31" i="4"/>
  <c r="N45" i="4"/>
  <c r="I47" i="4"/>
  <c r="N31" i="4"/>
  <c r="H56" i="4"/>
  <c r="J45" i="4"/>
  <c r="H51" i="4"/>
  <c r="L44" i="4"/>
  <c r="M51" i="4"/>
  <c r="N53" i="4"/>
  <c r="E52" i="4"/>
  <c r="H54" i="4"/>
  <c r="H55" i="4"/>
  <c r="J44" i="4"/>
  <c r="K56" i="4"/>
  <c r="O46" i="4"/>
  <c r="L55" i="4"/>
  <c r="M49" i="4"/>
  <c r="H50" i="4"/>
  <c r="I54" i="4"/>
  <c r="G47" i="4"/>
  <c r="O55" i="4"/>
  <c r="N54" i="4"/>
  <c r="O52" i="4"/>
  <c r="G32" i="4"/>
  <c r="M47" i="4"/>
  <c r="I32" i="4"/>
  <c r="L51" i="4"/>
  <c r="L52" i="4"/>
  <c r="D45" i="4"/>
  <c r="E55" i="4"/>
  <c r="E32" i="4"/>
  <c r="K48" i="4"/>
  <c r="N46" i="4"/>
  <c r="N56" i="4"/>
  <c r="J48" i="4"/>
  <c r="F31" i="4"/>
  <c r="L47" i="4"/>
  <c r="O53" i="4"/>
  <c r="J54" i="4"/>
  <c r="I52" i="4"/>
  <c r="D52" i="4"/>
  <c r="K55" i="4"/>
  <c r="I46" i="4"/>
  <c r="K49" i="4"/>
  <c r="M52" i="4"/>
  <c r="E48" i="4"/>
  <c r="K52" i="4"/>
  <c r="H47" i="4"/>
  <c r="I44" i="4"/>
  <c r="J50" i="4"/>
  <c r="M46" i="4"/>
  <c r="D50" i="4"/>
  <c r="O51" i="4"/>
  <c r="K54" i="4"/>
  <c r="L54" i="4"/>
  <c r="L31" i="4"/>
  <c r="F45" i="4"/>
  <c r="I50" i="4"/>
  <c r="O50" i="4"/>
  <c r="L53" i="4"/>
  <c r="O44" i="4"/>
  <c r="M31" i="4"/>
  <c r="L32" i="4"/>
  <c r="G52" i="4"/>
  <c r="L56" i="4"/>
  <c r="L48" i="4"/>
  <c r="D31" i="4"/>
  <c r="G45" i="4"/>
  <c r="N52" i="4"/>
  <c r="K47" i="4"/>
  <c r="J55" i="4"/>
  <c r="N51" i="4"/>
  <c r="N49" i="4"/>
  <c r="D46" i="4"/>
  <c r="H46" i="4"/>
  <c r="O31" i="4"/>
  <c r="N50" i="4"/>
  <c r="Q98" i="2" l="1"/>
  <c r="P4" i="3"/>
  <c r="Q8" i="2"/>
  <c r="G121" i="2"/>
  <c r="Q121" i="2" s="1"/>
  <c r="Q122" i="2"/>
  <c r="G67" i="2"/>
  <c r="P8" i="2"/>
  <c r="Q78" i="2"/>
  <c r="Q3" i="2"/>
  <c r="P49" i="2"/>
  <c r="Q81" i="2"/>
  <c r="F114" i="2"/>
  <c r="P74" i="2"/>
  <c r="F67" i="2"/>
  <c r="E77" i="2"/>
  <c r="P77" i="2" s="1"/>
  <c r="P15" i="2"/>
  <c r="Q32" i="2"/>
  <c r="P32" i="2"/>
  <c r="E67" i="2"/>
  <c r="P98" i="2"/>
  <c r="Q4" i="3"/>
  <c r="E3" i="3"/>
  <c r="Q90" i="2"/>
  <c r="Q77" i="2"/>
  <c r="Q15" i="2"/>
  <c r="P3" i="2"/>
  <c r="K24" i="4"/>
  <c r="I23" i="4"/>
  <c r="D23" i="4"/>
  <c r="J23" i="4"/>
  <c r="P48" i="4"/>
  <c r="Q48" i="4"/>
  <c r="Q46" i="4"/>
  <c r="P46" i="4"/>
  <c r="P47" i="4"/>
  <c r="Q47" i="4"/>
  <c r="Q49" i="4"/>
  <c r="P49" i="4"/>
  <c r="G23" i="4"/>
  <c r="O24" i="4"/>
  <c r="Q32" i="4"/>
  <c r="P32" i="4"/>
  <c r="N24" i="4"/>
  <c r="J24" i="4"/>
  <c r="L23" i="4"/>
  <c r="M24" i="4"/>
  <c r="O23" i="4"/>
  <c r="Q52" i="4"/>
  <c r="P52" i="4"/>
  <c r="L24" i="4"/>
  <c r="H24" i="4"/>
  <c r="Q53" i="4"/>
  <c r="P53" i="4"/>
  <c r="Q54" i="4"/>
  <c r="P54" i="4"/>
  <c r="H23" i="4"/>
  <c r="N23" i="4"/>
  <c r="F23" i="4"/>
  <c r="P44" i="4"/>
  <c r="D24" i="4"/>
  <c r="Q44" i="4"/>
  <c r="M23" i="4"/>
  <c r="Q45" i="4"/>
  <c r="P45" i="4"/>
  <c r="I24" i="4"/>
  <c r="G50" i="4"/>
  <c r="F55" i="4"/>
  <c r="E51" i="4"/>
  <c r="E50" i="4"/>
  <c r="G56" i="4"/>
  <c r="F50" i="4"/>
  <c r="E31" i="4"/>
  <c r="K31" i="4"/>
  <c r="P56" i="4" l="1"/>
  <c r="Q56" i="4"/>
  <c r="P121" i="2"/>
  <c r="G24" i="4"/>
  <c r="G25" i="4" s="1"/>
  <c r="Q55" i="4"/>
  <c r="P55" i="4"/>
  <c r="Q114" i="2"/>
  <c r="P114" i="2"/>
  <c r="P67" i="2"/>
  <c r="F24" i="4"/>
  <c r="F25" i="4" s="1"/>
  <c r="P51" i="4"/>
  <c r="Q51" i="4"/>
  <c r="P50" i="4"/>
  <c r="Q50" i="4"/>
  <c r="E24" i="4"/>
  <c r="Q67" i="2"/>
  <c r="E23" i="4"/>
  <c r="P3" i="3"/>
  <c r="L25" i="4"/>
  <c r="J25" i="4"/>
  <c r="N25" i="4"/>
  <c r="K23" i="4"/>
  <c r="K25" i="4" s="1"/>
  <c r="Q31" i="4"/>
  <c r="P31" i="4"/>
  <c r="H25" i="4"/>
  <c r="M25" i="4"/>
  <c r="D25" i="4"/>
  <c r="D26" i="4"/>
  <c r="I25" i="4"/>
  <c r="O25" i="4"/>
  <c r="P24" i="4" l="1"/>
  <c r="Q24" i="4"/>
  <c r="E25" i="4"/>
  <c r="P25" i="4" s="1"/>
  <c r="E26" i="4"/>
  <c r="F26" i="4" s="1"/>
  <c r="G26" i="4" s="1"/>
  <c r="H26" i="4" s="1"/>
  <c r="I26" i="4" s="1"/>
  <c r="J26" i="4" s="1"/>
  <c r="K26" i="4" s="1"/>
  <c r="L26" i="4" s="1"/>
  <c r="M26" i="4" s="1"/>
  <c r="N26" i="4" s="1"/>
  <c r="O26" i="4" s="1"/>
  <c r="Q23" i="4"/>
  <c r="P23" i="4"/>
  <c r="Q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5" authorId="0" shapeId="0" xr:uid="{00000000-0006-0000-0300-000001000000}">
      <text>
        <r>
          <rPr>
            <sz val="10"/>
            <color rgb="FF000000"/>
            <rFont val="Arial"/>
            <family val="2"/>
          </rPr>
          <t>Total de ingresos y gastos</t>
        </r>
      </text>
    </comment>
    <comment ref="C26" authorId="0" shapeId="0" xr:uid="{00000000-0006-0000-0300-000002000000}">
      <text>
        <r>
          <rPr>
            <sz val="10"/>
            <color rgb="FF000000"/>
            <rFont val="Arial"/>
            <family val="2"/>
          </rPr>
          <t>Este total incluye el "saldo inicial" de la pestaña "Configuración".</t>
        </r>
      </text>
    </comment>
    <comment ref="B31" authorId="0" shapeId="0" xr:uid="{00000000-0006-0000-0300-000003000000}">
      <text>
        <r>
          <rPr>
            <sz val="10"/>
            <color rgb="FF000000"/>
            <rFont val="Arial"/>
            <family val="2"/>
          </rPr>
          <t xml:space="preserve">This formula matches the categories in column C with their locations in the 'Income' tab, then displays the resulting row number. The formula in column D uses it to calculate the values in columns D:Q. </t>
        </r>
      </text>
    </comment>
    <comment ref="B44" authorId="0" shapeId="0" xr:uid="{00000000-0006-0000-0300-000004000000}">
      <text>
        <r>
          <rPr>
            <sz val="10"/>
            <color rgb="FF000000"/>
            <rFont val="Arial"/>
            <family val="2"/>
          </rPr>
          <t xml:space="preserve">This formula matches the categories in column C with their locations in the 'Expenses' tab, then displays the resulting row number. The formula in column D uses it to calculate the values in columns D:Q. </t>
        </r>
      </text>
    </comment>
  </commentList>
</comments>
</file>

<file path=xl/sharedStrings.xml><?xml version="1.0" encoding="utf-8"?>
<sst xmlns="http://schemas.openxmlformats.org/spreadsheetml/2006/main" count="169" uniqueCount="110">
  <si>
    <t xml:space="preserve">Planifica y controlate durante todo el año. </t>
  </si>
  <si>
    <t>Gracias por descargar esta plantilla</t>
  </si>
  <si>
    <t>¿CUÁL ES EL OBJETIVO?</t>
  </si>
  <si>
    <t>Lo ideal es organizar nuestras finanzas, tomar el 50% para obligaciones, el 30% para obligaciones secundarias y un 20% destinado al ahorro en pro de convertirlo en inversion.</t>
  </si>
  <si>
    <t>¿TIENES DEUDAS?</t>
  </si>
  <si>
    <t>Una vez organizado tu presupuesto, sabiendo tus gastos fijos, la cantidad de dinero que generas, las deudas identificadas ya puedes iniciar un plan de pago para bajarlas  y evaluar futuras inversiones.</t>
  </si>
  <si>
    <t>Te felicito por dar este gran paso preocupándote por tu estabilidad financiera, esta pequeña</t>
  </si>
  <si>
    <t>guía te ayurdará</t>
  </si>
  <si>
    <t>Yo soy Lisbeth</t>
  </si>
  <si>
    <t xml:space="preserve">Estoy aquí para brindarte el apoyo que necesites, ayudarte a tomar decisiones sólidas y alcanzar </t>
  </si>
  <si>
    <t>tus metas financieras, si necesitas de asesoría puedes ponerte en contacto conmigo aquí:</t>
  </si>
  <si>
    <t>Visita mis redes sociales:</t>
  </si>
  <si>
    <t>Instagram:</t>
  </si>
  <si>
    <t>@LisbethsosaF</t>
  </si>
  <si>
    <t>Facebook</t>
  </si>
  <si>
    <t>Lisbeth Sosa Profesional Financiero</t>
  </si>
  <si>
    <t>TikTok:</t>
  </si>
  <si>
    <t>Lisbethsosaf2</t>
  </si>
  <si>
    <t>Ingresos</t>
  </si>
  <si>
    <t>Total</t>
  </si>
  <si>
    <t>Promedio</t>
  </si>
  <si>
    <t>Sueldo</t>
  </si>
  <si>
    <t>Total al mes:</t>
  </si>
  <si>
    <t>Nómina</t>
  </si>
  <si>
    <t>Comisiones</t>
  </si>
  <si>
    <t>Otros</t>
  </si>
  <si>
    <t>Responsabilidades</t>
  </si>
  <si>
    <t>Hogar</t>
  </si>
  <si>
    <t>Hipoteca o arrendamiento</t>
  </si>
  <si>
    <t>Gas</t>
  </si>
  <si>
    <t>Luz</t>
  </si>
  <si>
    <t>Internet</t>
  </si>
  <si>
    <t>Compras de supermercados</t>
  </si>
  <si>
    <t>Mantenimiento o reparaciones</t>
  </si>
  <si>
    <t>Suministros varios</t>
  </si>
  <si>
    <t>Transporte</t>
  </si>
  <si>
    <t>Pago de vehículo</t>
  </si>
  <si>
    <t>Seguro</t>
  </si>
  <si>
    <t>Combustible</t>
  </si>
  <si>
    <t>Trasporte Publico</t>
  </si>
  <si>
    <t>Mantenimiento</t>
  </si>
  <si>
    <t>Taxi</t>
  </si>
  <si>
    <t>Suministros para el hogar</t>
  </si>
  <si>
    <t>Protección</t>
  </si>
  <si>
    <t>Salud</t>
  </si>
  <si>
    <t>Vida</t>
  </si>
  <si>
    <t>Niños</t>
  </si>
  <si>
    <t>Gastos médicos</t>
  </si>
  <si>
    <t>Ropa/Zapatos</t>
  </si>
  <si>
    <t>Colegio/Utiles escolares</t>
  </si>
  <si>
    <t>Almuerzos/Merienda</t>
  </si>
  <si>
    <t>Juguetes</t>
  </si>
  <si>
    <t>Préstamos</t>
  </si>
  <si>
    <t>Personal</t>
  </si>
  <si>
    <t>Bancarios</t>
  </si>
  <si>
    <t>Tarjeta de crédito</t>
  </si>
  <si>
    <t>Mascotas</t>
  </si>
  <si>
    <t>Comida</t>
  </si>
  <si>
    <t>Médico</t>
  </si>
  <si>
    <t>Limpieza</t>
  </si>
  <si>
    <t>Entretenimiento</t>
  </si>
  <si>
    <t>Restaurants</t>
  </si>
  <si>
    <t>Salidas con amigos</t>
  </si>
  <si>
    <t xml:space="preserve">Deliverys </t>
  </si>
  <si>
    <t>Viajes</t>
  </si>
  <si>
    <t>Responsabilidades personales</t>
  </si>
  <si>
    <t>Peluquería o belleza</t>
  </si>
  <si>
    <t>Farmacia</t>
  </si>
  <si>
    <t>Tratamientos de Estetica</t>
  </si>
  <si>
    <t>Renta de celular</t>
  </si>
  <si>
    <t>Gimnasio</t>
  </si>
  <si>
    <t>Articulos Higiene Personal</t>
  </si>
  <si>
    <t>Ahorros e inversiones</t>
  </si>
  <si>
    <t>Cuenta de jubilación</t>
  </si>
  <si>
    <t>Cuenta de inversión</t>
  </si>
  <si>
    <t>Universidad</t>
  </si>
  <si>
    <t>Inversiones de Alto Riesgo</t>
  </si>
  <si>
    <t>Crecimiento personal</t>
  </si>
  <si>
    <t>Educacion</t>
  </si>
  <si>
    <t>Meditacion</t>
  </si>
  <si>
    <t>Regalos</t>
  </si>
  <si>
    <t>Celebraciones</t>
  </si>
  <si>
    <t>Cumpleaños</t>
  </si>
  <si>
    <t>Navidad</t>
  </si>
  <si>
    <t>Suscripciones</t>
  </si>
  <si>
    <t>|</t>
  </si>
  <si>
    <t>INFORMACIÓN SOBRE ESTA HOJA</t>
  </si>
  <si>
    <t>NOTA</t>
  </si>
  <si>
    <t>En esta hoja se muestra un resumen del gasto en función de los datos introducidos en las hojas "Responsabilidades" e "Ingresos".</t>
  </si>
  <si>
    <t>No edites esta hoja.</t>
  </si>
  <si>
    <t>Contiene fórmulas y se actualiza automáticamente.</t>
  </si>
  <si>
    <t>Resumen</t>
  </si>
  <si>
    <t>Ahorro neto</t>
  </si>
  <si>
    <t>Saldo final</t>
  </si>
  <si>
    <t/>
  </si>
  <si>
    <t>N.º de fila</t>
  </si>
  <si>
    <t xml:space="preserve">Gastos Hormigas </t>
  </si>
  <si>
    <t>Terapia Emily</t>
  </si>
  <si>
    <t>Apple</t>
  </si>
  <si>
    <t>Hp</t>
  </si>
  <si>
    <t>Intsgran Curso</t>
  </si>
  <si>
    <t>Bank Of america</t>
  </si>
  <si>
    <t>Wizard</t>
  </si>
  <si>
    <t>Amazon</t>
  </si>
  <si>
    <t>Conciertos</t>
  </si>
  <si>
    <t>lavanderia</t>
  </si>
  <si>
    <t>celular</t>
  </si>
  <si>
    <t xml:space="preserve">Eventos </t>
  </si>
  <si>
    <t xml:space="preserve">Viajes </t>
  </si>
  <si>
    <t>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</si>
</sst>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]#,##0.00"/>
    <numFmt numFmtId="165" formatCode="&quot;$&quot;#,##0"/>
    <numFmt numFmtId="166" formatCode="mmm"/>
    <numFmt numFmtId="167" formatCode="#,##0[$ €]"/>
    <numFmt numFmtId="168" formatCode="mmm&quot; '&quot;yy"/>
    <numFmt numFmtId="169" formatCode="[$€]#,##0"/>
  </numFmts>
  <fonts count="65" x14ac:knownFonts="1">
    <font>
      <sz val="10"/>
      <color rgb="FF000000"/>
      <name val="Arial"/>
    </font>
    <font>
      <b/>
      <sz val="10"/>
      <color rgb="FF576475"/>
      <name val="Montserrat"/>
    </font>
    <font>
      <sz val="10"/>
      <name val="Montserrat"/>
    </font>
    <font>
      <b/>
      <sz val="18"/>
      <color rgb="FF576475"/>
      <name val="Montserrat"/>
    </font>
    <font>
      <b/>
      <i/>
      <sz val="22"/>
      <color rgb="FFF46524"/>
      <name val="Montserrat"/>
    </font>
    <font>
      <b/>
      <sz val="17"/>
      <color rgb="FFF46524"/>
      <name val="Montserrat"/>
    </font>
    <font>
      <sz val="18"/>
      <color rgb="FFFF3800"/>
      <name val="Montserrat"/>
    </font>
    <font>
      <sz val="10"/>
      <color rgb="FF576475"/>
      <name val="Montserrat"/>
    </font>
    <font>
      <b/>
      <sz val="12"/>
      <color rgb="FF576475"/>
      <name val="Montserrat"/>
    </font>
    <font>
      <b/>
      <sz val="12"/>
      <color rgb="FF334960"/>
      <name val="Montserrat"/>
    </font>
    <font>
      <b/>
      <i/>
      <sz val="11"/>
      <color rgb="FF334960"/>
      <name val="Montserrat"/>
    </font>
    <font>
      <sz val="10"/>
      <color rgb="FF334960"/>
      <name val="Montserrat"/>
    </font>
    <font>
      <b/>
      <i/>
      <sz val="9"/>
      <color rgb="FF334960"/>
      <name val="Montserrat"/>
    </font>
    <font>
      <b/>
      <sz val="18"/>
      <color rgb="FFF46524"/>
      <name val="Montserrat"/>
    </font>
    <font>
      <b/>
      <sz val="11"/>
      <color rgb="FF334960"/>
      <name val="Montserrat"/>
    </font>
    <font>
      <b/>
      <i/>
      <sz val="9"/>
      <color rgb="FF576475"/>
      <name val="Montserrat"/>
    </font>
    <font>
      <b/>
      <i/>
      <sz val="11"/>
      <color rgb="FF556376"/>
      <name val="Montserrat"/>
    </font>
    <font>
      <b/>
      <i/>
      <sz val="10"/>
      <color rgb="FFFFFFFF"/>
      <name val="Montserrat"/>
    </font>
    <font>
      <sz val="10"/>
      <color rgb="FFFFFFFF"/>
      <name val="Montserrat"/>
    </font>
    <font>
      <b/>
      <sz val="10"/>
      <color rgb="FFFFFFFF"/>
      <name val="Montserrat"/>
    </font>
    <font>
      <sz val="9"/>
      <color rgb="FFD9D9D9"/>
      <name val="Montserrat"/>
    </font>
    <font>
      <sz val="9"/>
      <color rgb="FF576475"/>
      <name val="Montserrat"/>
    </font>
    <font>
      <i/>
      <sz val="9"/>
      <color rgb="FF6C7687"/>
      <name val="Montserrat"/>
    </font>
    <font>
      <i/>
      <sz val="9"/>
      <color rgb="FF334960"/>
      <name val="Montserrat"/>
    </font>
    <font>
      <i/>
      <sz val="9"/>
      <color rgb="FFA7B0BF"/>
      <name val="Montserrat"/>
    </font>
    <font>
      <b/>
      <i/>
      <sz val="10"/>
      <color rgb="FF556376"/>
      <name val="Montserrat"/>
    </font>
    <font>
      <sz val="9"/>
      <color rgb="FF334960"/>
      <name val="Montserrat"/>
    </font>
    <font>
      <b/>
      <sz val="18"/>
      <color rgb="FF1C4587"/>
      <name val="Montserrat"/>
    </font>
    <font>
      <sz val="6"/>
      <color rgb="FFFFFFFF"/>
      <name val="Montserrat"/>
    </font>
    <font>
      <sz val="6"/>
      <color rgb="FFB7B7B7"/>
      <name val="Montserrat"/>
    </font>
    <font>
      <i/>
      <sz val="10"/>
      <name val="Montserrat"/>
    </font>
    <font>
      <b/>
      <sz val="12"/>
      <name val="Montserrat"/>
    </font>
    <font>
      <sz val="12"/>
      <name val="Montserrat"/>
    </font>
    <font>
      <b/>
      <sz val="10"/>
      <color rgb="FF222222"/>
      <name val="Montserrat"/>
    </font>
    <font>
      <b/>
      <sz val="9"/>
      <color rgb="FF222222"/>
      <name val="Montserrat"/>
    </font>
    <font>
      <sz val="10"/>
      <color rgb="FF434343"/>
      <name val="Montserrat"/>
    </font>
    <font>
      <b/>
      <sz val="6"/>
      <color rgb="FFFFFFFF"/>
      <name val="Montserrat"/>
    </font>
    <font>
      <b/>
      <i/>
      <sz val="6"/>
      <color rgb="FFB7B7B7"/>
      <name val="Montserrat"/>
    </font>
    <font>
      <b/>
      <sz val="10"/>
      <color rgb="FF334960"/>
      <name val="Montserrat"/>
    </font>
    <font>
      <b/>
      <i/>
      <sz val="11"/>
      <color rgb="FF666666"/>
      <name val="Montserrat"/>
    </font>
    <font>
      <i/>
      <sz val="10"/>
      <color rgb="FF6C7687"/>
      <name val="Montserrat"/>
    </font>
    <font>
      <sz val="10"/>
      <color rgb="FF222222"/>
      <name val="Montserrat"/>
    </font>
    <font>
      <b/>
      <sz val="18"/>
      <color rgb="FF334960"/>
      <name val="Montserrat"/>
    </font>
    <font>
      <sz val="11"/>
      <color rgb="FF334960"/>
      <name val="Montserrat"/>
    </font>
    <font>
      <i/>
      <sz val="10"/>
      <color rgb="FF576475"/>
      <name val="Montserrat"/>
    </font>
    <font>
      <sz val="11"/>
      <color rgb="FF576475"/>
      <name val="Montserrat"/>
    </font>
    <font>
      <sz val="10"/>
      <color theme="3" tint="-0.249977111117893"/>
      <name val="Montserrat"/>
    </font>
    <font>
      <sz val="10"/>
      <color theme="3" tint="-0.249977111117893"/>
      <name val="Arial"/>
      <family val="2"/>
    </font>
    <font>
      <sz val="7"/>
      <color theme="4"/>
      <name val="Montserrat"/>
    </font>
    <font>
      <sz val="8"/>
      <color rgb="FF000000"/>
      <name val="Montserrat"/>
    </font>
    <font>
      <i/>
      <sz val="10"/>
      <color theme="5"/>
      <name val="Montserrat"/>
    </font>
    <font>
      <b/>
      <sz val="10"/>
      <color rgb="FF002060"/>
      <name val="Montserrat"/>
    </font>
    <font>
      <sz val="10"/>
      <color rgb="FF000000"/>
      <name val="Arial"/>
      <family val="2"/>
    </font>
    <font>
      <b/>
      <i/>
      <sz val="11"/>
      <color rgb="FFFF0000"/>
      <name val="Montserrat"/>
    </font>
    <font>
      <sz val="10"/>
      <color rgb="FFFF0000"/>
      <name val="Arial"/>
      <family val="2"/>
    </font>
    <font>
      <b/>
      <sz val="11"/>
      <color rgb="FF576475"/>
      <name val="Montserrat"/>
    </font>
    <font>
      <sz val="11"/>
      <name val="Montserrat"/>
    </font>
    <font>
      <sz val="11"/>
      <color theme="4"/>
      <name val="Montserrat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576475"/>
      <name val="Montserrat"/>
    </font>
    <font>
      <sz val="12"/>
      <color rgb="FF000000"/>
      <name val="Arial"/>
      <family val="2"/>
    </font>
    <font>
      <i/>
      <sz val="10"/>
      <color rgb="FFED7D31"/>
      <name val="Microsoft JhengHei"/>
      <family val="2"/>
    </font>
    <font>
      <b/>
      <sz val="10"/>
      <color rgb="FF000000"/>
      <name val="Microsoft JhengHei"/>
      <family val="2"/>
    </font>
    <font>
      <sz val="10"/>
      <color rgb="FF000000"/>
      <name val="Microsoft JhengHei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rgb="FF334960"/>
        <bgColor rgb="FF334960"/>
      </patternFill>
    </fill>
    <fill>
      <patternFill patternType="solid">
        <fgColor rgb="FFFF9900"/>
        <bgColor rgb="FFFF9900"/>
      </patternFill>
    </fill>
    <fill>
      <patternFill patternType="solid">
        <fgColor rgb="FFFCE5CD"/>
        <bgColor rgb="FFFCE5CD"/>
      </patternFill>
    </fill>
  </fills>
  <borders count="20">
    <border>
      <left/>
      <right/>
      <top/>
      <bottom/>
      <diagonal/>
    </border>
    <border>
      <left/>
      <right/>
      <top/>
      <bottom style="dotted">
        <color rgb="FFA7B0BF"/>
      </bottom>
      <diagonal/>
    </border>
    <border>
      <left style="thin">
        <color rgb="FF334960"/>
      </left>
      <right style="thin">
        <color rgb="FF334960"/>
      </right>
      <top style="thin">
        <color rgb="FF334960"/>
      </top>
      <bottom style="thin">
        <color rgb="FF334960"/>
      </bottom>
      <diagonal/>
    </border>
    <border>
      <left style="thin">
        <color rgb="FFFFFFFF"/>
      </left>
      <right style="thin">
        <color rgb="FFFFFFFF"/>
      </right>
      <top/>
      <bottom style="thin">
        <color rgb="FF6C7687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 style="thin">
        <color rgb="FFFFFFFF"/>
      </right>
      <top/>
      <bottom style="hair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thin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dotted">
        <color rgb="FFA7B0B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A7B0BF"/>
      </bottom>
      <diagonal/>
    </border>
    <border>
      <left/>
      <right/>
      <top/>
      <bottom style="thin">
        <color rgb="FFA7B0BF"/>
      </bottom>
      <diagonal/>
    </border>
    <border>
      <left/>
      <right/>
      <top/>
      <bottom style="dotted">
        <color rgb="FFB7B7B7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tted">
        <color rgb="FFA7B0B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tted">
        <color rgb="FFB7B7B7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1" fillId="0" borderId="0" xfId="0" applyNumberFormat="1" applyFont="1" applyAlignment="1">
      <alignment vertical="top"/>
    </xf>
    <xf numFmtId="0" fontId="7" fillId="0" borderId="0" xfId="0" applyFont="1"/>
    <xf numFmtId="49" fontId="1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8" fillId="0" borderId="0" xfId="0" applyNumberFormat="1" applyFont="1" applyAlignment="1">
      <alignment horizontal="left" vertical="top"/>
    </xf>
    <xf numFmtId="0" fontId="2" fillId="0" borderId="0" xfId="0" applyFont="1"/>
    <xf numFmtId="49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0" fillId="4" borderId="2" xfId="0" applyFont="1" applyFill="1" applyBorder="1" applyAlignment="1">
      <alignment horizontal="right" vertical="center"/>
    </xf>
    <xf numFmtId="165" fontId="11" fillId="4" borderId="2" xfId="0" applyNumberFormat="1" applyFont="1" applyFill="1" applyBorder="1" applyAlignment="1">
      <alignment horizontal="right" vertical="center"/>
    </xf>
    <xf numFmtId="165" fontId="12" fillId="4" borderId="2" xfId="0" applyNumberFormat="1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/>
    </xf>
    <xf numFmtId="0" fontId="13" fillId="0" borderId="3" xfId="0" applyFont="1" applyBorder="1" applyAlignment="1">
      <alignment horizontal="left"/>
    </xf>
    <xf numFmtId="166" fontId="14" fillId="0" borderId="3" xfId="0" applyNumberFormat="1" applyFont="1" applyBorder="1" applyAlignment="1">
      <alignment horizontal="right"/>
    </xf>
    <xf numFmtId="165" fontId="15" fillId="0" borderId="3" xfId="0" applyNumberFormat="1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164" fontId="18" fillId="2" borderId="0" xfId="0" applyNumberFormat="1" applyFont="1" applyFill="1" applyAlignment="1">
      <alignment horizontal="right" vertical="center"/>
    </xf>
    <xf numFmtId="164" fontId="19" fillId="2" borderId="0" xfId="0" applyNumberFormat="1" applyFont="1" applyFill="1" applyAlignment="1">
      <alignment horizontal="right" vertical="center"/>
    </xf>
    <xf numFmtId="165" fontId="20" fillId="0" borderId="6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64" fontId="21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right" vertical="center"/>
    </xf>
    <xf numFmtId="165" fontId="23" fillId="0" borderId="9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4" fontId="24" fillId="0" borderId="0" xfId="0" applyNumberFormat="1" applyFont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167" fontId="21" fillId="0" borderId="0" xfId="0" applyNumberFormat="1" applyFont="1" applyAlignment="1">
      <alignment horizontal="right" vertical="center"/>
    </xf>
    <xf numFmtId="167" fontId="22" fillId="0" borderId="0" xfId="0" applyNumberFormat="1" applyFont="1" applyAlignment="1">
      <alignment horizontal="right" vertical="center"/>
    </xf>
    <xf numFmtId="165" fontId="26" fillId="0" borderId="0" xfId="0" applyNumberFormat="1" applyFont="1" applyAlignment="1">
      <alignment horizontal="right" vertical="center"/>
    </xf>
    <xf numFmtId="165" fontId="23" fillId="0" borderId="0" xfId="0" applyNumberFormat="1" applyFont="1" applyAlignment="1">
      <alignment horizontal="right" vertical="center"/>
    </xf>
    <xf numFmtId="0" fontId="27" fillId="0" borderId="3" xfId="0" applyFont="1" applyBorder="1" applyAlignment="1">
      <alignment horizontal="left"/>
    </xf>
    <xf numFmtId="0" fontId="17" fillId="5" borderId="0" xfId="0" applyFont="1" applyFill="1" applyAlignment="1">
      <alignment horizontal="left" vertical="center"/>
    </xf>
    <xf numFmtId="164" fontId="18" fillId="5" borderId="0" xfId="0" applyNumberFormat="1" applyFont="1" applyFill="1" applyAlignment="1">
      <alignment horizontal="right" vertical="center"/>
    </xf>
    <xf numFmtId="164" fontId="19" fillId="5" borderId="0" xfId="0" applyNumberFormat="1" applyFont="1" applyFill="1" applyAlignment="1">
      <alignment horizontal="right" vertical="center"/>
    </xf>
    <xf numFmtId="167" fontId="24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165" fontId="24" fillId="0" borderId="0" xfId="0" applyNumberFormat="1" applyFont="1" applyAlignment="1">
      <alignment horizontal="right" vertical="center"/>
    </xf>
    <xf numFmtId="0" fontId="28" fillId="4" borderId="0" xfId="0" applyFont="1" applyFill="1" applyAlignment="1">
      <alignment vertical="center"/>
    </xf>
    <xf numFmtId="0" fontId="29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0" fontId="30" fillId="4" borderId="0" xfId="0" applyFont="1" applyFill="1" applyAlignment="1">
      <alignment horizontal="left" vertical="center"/>
    </xf>
    <xf numFmtId="0" fontId="29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1" fillId="0" borderId="0" xfId="0" applyFont="1"/>
    <xf numFmtId="0" fontId="32" fillId="0" borderId="0" xfId="0" applyFont="1"/>
    <xf numFmtId="0" fontId="3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2" fillId="0" borderId="12" xfId="0" applyFont="1" applyBorder="1" applyAlignment="1">
      <alignment vertical="center"/>
    </xf>
    <xf numFmtId="0" fontId="29" fillId="0" borderId="12" xfId="0" applyFont="1" applyBorder="1" applyAlignment="1">
      <alignment horizontal="right" vertical="center"/>
    </xf>
    <xf numFmtId="0" fontId="30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165" fontId="38" fillId="0" borderId="13" xfId="0" applyNumberFormat="1" applyFont="1" applyBorder="1" applyAlignment="1">
      <alignment vertical="center"/>
    </xf>
    <xf numFmtId="168" fontId="14" fillId="3" borderId="14" xfId="0" applyNumberFormat="1" applyFont="1" applyFill="1" applyBorder="1" applyAlignment="1">
      <alignment horizontal="right" vertical="center"/>
    </xf>
    <xf numFmtId="0" fontId="39" fillId="3" borderId="14" xfId="0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40" fillId="0" borderId="9" xfId="0" applyNumberFormat="1" applyFont="1" applyBorder="1" applyAlignment="1">
      <alignment horizontal="right" vertical="center"/>
    </xf>
    <xf numFmtId="0" fontId="28" fillId="0" borderId="0" xfId="0" applyFont="1" applyAlignment="1">
      <alignment vertical="top"/>
    </xf>
    <xf numFmtId="0" fontId="29" fillId="0" borderId="0" xfId="0" applyFont="1" applyAlignment="1">
      <alignment horizontal="right" vertical="top"/>
    </xf>
    <xf numFmtId="164" fontId="7" fillId="0" borderId="15" xfId="0" applyNumberFormat="1" applyFont="1" applyBorder="1" applyAlignment="1">
      <alignment horizontal="right" vertical="top"/>
    </xf>
    <xf numFmtId="164" fontId="40" fillId="0" borderId="16" xfId="0" applyNumberFormat="1" applyFont="1" applyBorder="1" applyAlignment="1">
      <alignment horizontal="right" vertical="top"/>
    </xf>
    <xf numFmtId="164" fontId="40" fillId="0" borderId="17" xfId="0" applyNumberFormat="1" applyFont="1" applyBorder="1" applyAlignment="1">
      <alignment horizontal="right" vertical="top"/>
    </xf>
    <xf numFmtId="0" fontId="28" fillId="0" borderId="0" xfId="0" applyFont="1"/>
    <xf numFmtId="0" fontId="29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40" fillId="0" borderId="4" xfId="0" applyNumberFormat="1" applyFont="1" applyBorder="1" applyAlignment="1">
      <alignment horizontal="right"/>
    </xf>
    <xf numFmtId="164" fontId="41" fillId="0" borderId="0" xfId="0" applyNumberFormat="1" applyFont="1" applyAlignment="1">
      <alignment horizontal="right" vertical="center"/>
    </xf>
    <xf numFmtId="164" fontId="40" fillId="0" borderId="4" xfId="0" applyNumberFormat="1" applyFont="1" applyBorder="1" applyAlignment="1">
      <alignment horizontal="right" vertical="center"/>
    </xf>
    <xf numFmtId="167" fontId="42" fillId="0" borderId="0" xfId="0" applyNumberFormat="1" applyFont="1" applyAlignment="1">
      <alignment horizontal="left" vertical="center"/>
    </xf>
    <xf numFmtId="167" fontId="42" fillId="0" borderId="0" xfId="0" applyNumberFormat="1" applyFont="1" applyAlignment="1">
      <alignment horizontal="right" vertical="center"/>
    </xf>
    <xf numFmtId="167" fontId="43" fillId="3" borderId="0" xfId="0" applyNumberFormat="1" applyFont="1" applyFill="1" applyAlignment="1">
      <alignment horizontal="right" vertical="center"/>
    </xf>
    <xf numFmtId="167" fontId="39" fillId="3" borderId="14" xfId="0" applyNumberFormat="1" applyFont="1" applyFill="1" applyBorder="1" applyAlignment="1">
      <alignment horizontal="right" vertical="center"/>
    </xf>
    <xf numFmtId="0" fontId="29" fillId="0" borderId="9" xfId="0" applyFont="1" applyBorder="1" applyAlignment="1">
      <alignment horizontal="right" vertical="center"/>
    </xf>
    <xf numFmtId="165" fontId="38" fillId="0" borderId="4" xfId="0" applyNumberFormat="1" applyFont="1" applyBorder="1" applyAlignment="1">
      <alignment vertical="center"/>
    </xf>
    <xf numFmtId="164" fontId="44" fillId="0" borderId="9" xfId="0" applyNumberFormat="1" applyFont="1" applyBorder="1" applyAlignment="1">
      <alignment horizontal="right" vertical="center"/>
    </xf>
    <xf numFmtId="165" fontId="38" fillId="0" borderId="9" xfId="0" applyNumberFormat="1" applyFont="1" applyBorder="1" applyAlignment="1">
      <alignment vertical="center"/>
    </xf>
    <xf numFmtId="167" fontId="40" fillId="0" borderId="9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left" vertical="center"/>
    </xf>
    <xf numFmtId="167" fontId="45" fillId="3" borderId="0" xfId="0" applyNumberFormat="1" applyFont="1" applyFill="1" applyAlignment="1">
      <alignment horizontal="right" vertical="center"/>
    </xf>
    <xf numFmtId="167" fontId="7" fillId="0" borderId="0" xfId="0" applyNumberFormat="1" applyFont="1" applyAlignment="1">
      <alignment horizontal="right"/>
    </xf>
    <xf numFmtId="0" fontId="7" fillId="0" borderId="13" xfId="0" applyFont="1" applyBorder="1" applyAlignment="1">
      <alignment vertical="center"/>
    </xf>
    <xf numFmtId="165" fontId="38" fillId="0" borderId="18" xfId="0" applyNumberFormat="1" applyFont="1" applyBorder="1" applyAlignment="1">
      <alignment vertical="center"/>
    </xf>
    <xf numFmtId="164" fontId="40" fillId="0" borderId="18" xfId="0" applyNumberFormat="1" applyFont="1" applyBorder="1" applyAlignment="1">
      <alignment horizontal="right" vertical="center"/>
    </xf>
    <xf numFmtId="165" fontId="38" fillId="0" borderId="19" xfId="0" applyNumberFormat="1" applyFont="1" applyBorder="1" applyAlignment="1">
      <alignment vertical="center"/>
    </xf>
    <xf numFmtId="164" fontId="40" fillId="0" borderId="19" xfId="0" applyNumberFormat="1" applyFont="1" applyBorder="1" applyAlignment="1">
      <alignment horizontal="right" vertical="center"/>
    </xf>
    <xf numFmtId="0" fontId="38" fillId="0" borderId="19" xfId="0" applyFont="1" applyBorder="1" applyAlignment="1">
      <alignment vertical="center"/>
    </xf>
    <xf numFmtId="167" fontId="40" fillId="0" borderId="4" xfId="0" applyNumberFormat="1" applyFont="1" applyBorder="1" applyAlignment="1">
      <alignment horizontal="right" vertical="center"/>
    </xf>
    <xf numFmtId="169" fontId="40" fillId="0" borderId="0" xfId="0" applyNumberFormat="1" applyFont="1" applyAlignment="1">
      <alignment horizontal="right" vertical="center"/>
    </xf>
    <xf numFmtId="165" fontId="40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165" fontId="7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48" fillId="0" borderId="1" xfId="0" applyFont="1" applyBorder="1" applyAlignment="1">
      <alignment horizontal="center"/>
    </xf>
    <xf numFmtId="0" fontId="49" fillId="3" borderId="0" xfId="0" applyFont="1" applyFill="1" applyAlignment="1">
      <alignment horizontal="left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/>
    <xf numFmtId="0" fontId="50" fillId="0" borderId="0" xfId="0" applyFont="1" applyAlignment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164" fontId="21" fillId="0" borderId="0" xfId="0" applyNumberFormat="1" applyFont="1" applyAlignment="1" applyProtection="1">
      <alignment horizontal="right" vertical="center"/>
      <protection locked="0"/>
    </xf>
    <xf numFmtId="0" fontId="51" fillId="0" borderId="0" xfId="0" applyFont="1" applyAlignment="1">
      <alignment vertical="center"/>
    </xf>
    <xf numFmtId="0" fontId="51" fillId="0" borderId="15" xfId="0" applyFont="1" applyBorder="1" applyAlignment="1">
      <alignment vertical="top"/>
    </xf>
    <xf numFmtId="0" fontId="51" fillId="0" borderId="0" xfId="0" applyFont="1"/>
    <xf numFmtId="164" fontId="21" fillId="0" borderId="0" xfId="0" applyNumberFormat="1" applyFont="1" applyAlignment="1" applyProtection="1">
      <alignment horizontal="center" vertical="center"/>
      <protection locked="0"/>
    </xf>
    <xf numFmtId="0" fontId="53" fillId="4" borderId="2" xfId="0" applyFont="1" applyFill="1" applyBorder="1" applyAlignment="1">
      <alignment horizontal="right" vertical="center"/>
    </xf>
    <xf numFmtId="0" fontId="53" fillId="0" borderId="3" xfId="0" applyFont="1" applyBorder="1" applyAlignment="1">
      <alignment horizontal="right"/>
    </xf>
    <xf numFmtId="0" fontId="53" fillId="0" borderId="5" xfId="0" applyFont="1" applyBorder="1" applyAlignment="1">
      <alignment horizontal="right" vertical="center"/>
    </xf>
    <xf numFmtId="0" fontId="53" fillId="0" borderId="8" xfId="0" applyFont="1" applyBorder="1" applyAlignment="1">
      <alignment horizontal="right" vertical="center"/>
    </xf>
    <xf numFmtId="0" fontId="53" fillId="0" borderId="11" xfId="0" applyFont="1" applyBorder="1" applyAlignment="1">
      <alignment horizontal="right" vertical="center"/>
    </xf>
    <xf numFmtId="0" fontId="54" fillId="0" borderId="0" xfId="0" applyFont="1"/>
    <xf numFmtId="0" fontId="7" fillId="4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4" borderId="0" xfId="0" applyFont="1" applyFill="1"/>
    <xf numFmtId="0" fontId="2" fillId="0" borderId="1" xfId="0" applyFont="1" applyBorder="1"/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165" fontId="11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top"/>
    </xf>
    <xf numFmtId="165" fontId="38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 vertical="center"/>
    </xf>
    <xf numFmtId="167" fontId="4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165" fontId="11" fillId="0" borderId="9" xfId="0" applyNumberFormat="1" applyFont="1" applyBorder="1" applyAlignment="1">
      <alignment horizontal="right" vertical="center"/>
    </xf>
    <xf numFmtId="167" fontId="7" fillId="0" borderId="9" xfId="0" applyNumberFormat="1" applyFont="1" applyBorder="1" applyAlignment="1">
      <alignment horizontal="right" vertical="center"/>
    </xf>
    <xf numFmtId="167" fontId="11" fillId="0" borderId="0" xfId="0" applyNumberFormat="1" applyFont="1" applyAlignment="1">
      <alignment horizontal="right"/>
    </xf>
    <xf numFmtId="164" fontId="7" fillId="0" borderId="18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4" fontId="7" fillId="0" borderId="19" xfId="0" applyNumberFormat="1" applyFont="1" applyBorder="1" applyAlignment="1">
      <alignment horizontal="right" vertical="center"/>
    </xf>
    <xf numFmtId="165" fontId="11" fillId="0" borderId="4" xfId="0" applyNumberFormat="1" applyFont="1" applyBorder="1" applyAlignment="1">
      <alignment vertical="center"/>
    </xf>
    <xf numFmtId="167" fontId="7" fillId="0" borderId="4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169" fontId="7" fillId="0" borderId="9" xfId="0" applyNumberFormat="1" applyFont="1" applyBorder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65" fontId="7" fillId="0" borderId="9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7" fillId="3" borderId="0" xfId="0" applyNumberFormat="1" applyFont="1" applyFill="1" applyAlignment="1">
      <alignment vertical="center"/>
    </xf>
    <xf numFmtId="165" fontId="40" fillId="0" borderId="0" xfId="0" applyNumberFormat="1" applyFont="1" applyAlignment="1">
      <alignment vertical="center"/>
    </xf>
    <xf numFmtId="49" fontId="55" fillId="0" borderId="0" xfId="0" applyNumberFormat="1" applyFont="1" applyAlignment="1">
      <alignment horizontal="left" vertical="top"/>
    </xf>
    <xf numFmtId="0" fontId="56" fillId="0" borderId="1" xfId="0" applyFont="1" applyBorder="1" applyAlignment="1">
      <alignment horizontal="left"/>
    </xf>
    <xf numFmtId="0" fontId="57" fillId="0" borderId="1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56" fillId="0" borderId="0" xfId="0" applyFont="1" applyAlignment="1">
      <alignment horizontal="left"/>
    </xf>
    <xf numFmtId="0" fontId="58" fillId="0" borderId="0" xfId="0" applyFont="1"/>
    <xf numFmtId="49" fontId="8" fillId="0" borderId="0" xfId="0" applyNumberFormat="1" applyFont="1" applyAlignment="1">
      <alignment horizontal="center" vertical="top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3" fillId="0" borderId="0" xfId="0" applyFont="1"/>
    <xf numFmtId="0" fontId="64" fillId="0" borderId="0" xfId="0" applyFont="1"/>
    <xf numFmtId="0" fontId="64" fillId="0" borderId="0" xfId="0" quotePrefix="1" applyFont="1"/>
    <xf numFmtId="0" fontId="62" fillId="0" borderId="0" xfId="0" applyFont="1"/>
    <xf numFmtId="0" fontId="8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0" xfId="0"/>
    <xf numFmtId="0" fontId="46" fillId="3" borderId="0" xfId="0" applyFont="1" applyFill="1" applyAlignment="1">
      <alignment horizontal="left" vertical="top" wrapText="1"/>
    </xf>
    <xf numFmtId="0" fontId="47" fillId="0" borderId="0" xfId="0" applyFont="1"/>
    <xf numFmtId="0" fontId="33" fillId="6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font>
        <color rgb="FFF46524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5.3380000000000004E-2"/>
          <c:y val="0.19128000000000001"/>
          <c:w val="0.90894999999999992"/>
          <c:h val="0.67449999999999999"/>
        </c:manualLayout>
      </c:layout>
      <c:areaChart>
        <c:grouping val="standard"/>
        <c:varyColors val="1"/>
        <c:ser>
          <c:idx val="2"/>
          <c:order val="2"/>
          <c:tx>
            <c:strRef>
              <c:f>Resumen!$C$26</c:f>
              <c:strCache>
                <c:ptCount val="1"/>
                <c:pt idx="0">
                  <c:v>Saldo final</c:v>
                </c:pt>
              </c:strCache>
            </c:strRef>
          </c:tx>
          <c:spPr>
            <a:solidFill>
              <a:srgbClr val="999999">
                <a:alpha val="5000"/>
              </a:srgbClr>
            </a:solidFill>
            <a:ln w="9525" cmpd="sng">
              <a:solidFill>
                <a:srgbClr val="999999">
                  <a:alpha val="100000"/>
                </a:srgbClr>
              </a:solidFill>
            </a:ln>
          </c:spPr>
          <c:cat>
            <c:numRef>
              <c:f>Resumen!$D$22:$O$22</c:f>
              <c:numCache>
                <c:formatCode>mmm" '"yy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Resumen!$D$26:$O$26</c:f>
              <c:numCache>
                <c:formatCode>[$$]#,##0.00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E-4CE3-8C3D-7560ECE95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107093"/>
        <c:axId val="1826387885"/>
      </c:areaChart>
      <c:lineChart>
        <c:grouping val="standard"/>
        <c:varyColors val="1"/>
        <c:ser>
          <c:idx val="0"/>
          <c:order val="0"/>
          <c:tx>
            <c:strRef>
              <c:f>Resumen!$C$23</c:f>
              <c:strCache>
                <c:ptCount val="1"/>
                <c:pt idx="0">
                  <c:v>Ingresos</c:v>
                </c:pt>
              </c:strCache>
            </c:strRef>
          </c:tx>
          <c:spPr>
            <a:ln w="9525" cmpd="sng">
              <a:solidFill>
                <a:srgbClr val="6AA84F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Resumen!$D$22:$O$22</c:f>
              <c:numCache>
                <c:formatCode>mmm" '"yy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Resumen!$D$23:$O$23</c:f>
              <c:numCache>
                <c:formatCode>[$$]#,##0.00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E-4CE3-8C3D-7560ECE95361}"/>
            </c:ext>
          </c:extLst>
        </c:ser>
        <c:ser>
          <c:idx val="1"/>
          <c:order val="1"/>
          <c:tx>
            <c:strRef>
              <c:f>Resumen!$C$24</c:f>
              <c:strCache>
                <c:ptCount val="1"/>
                <c:pt idx="0">
                  <c:v>Responsabilidades</c:v>
                </c:pt>
              </c:strCache>
            </c:strRef>
          </c:tx>
          <c:spPr>
            <a:ln w="9525" cmpd="sng">
              <a:solidFill>
                <a:srgbClr val="DC3912"/>
              </a:solidFill>
            </a:ln>
          </c:spPr>
          <c:marker>
            <c:symbol val="none"/>
          </c:marker>
          <c:cat>
            <c:numRef>
              <c:f>Resumen!$D$22:$O$22</c:f>
              <c:numCache>
                <c:formatCode>mmm" '"yy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Resumen!$D$24:$O$24</c:f>
              <c:numCache>
                <c:formatCode>[$$]#,##0.00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BE-4CE3-8C3D-7560ECE95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107093"/>
        <c:axId val="1826387885"/>
      </c:lineChart>
      <c:dateAx>
        <c:axId val="12401070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200" b="0" i="1">
                    <a:solidFill>
                      <a:srgbClr val="434343"/>
                    </a:solidFill>
                    <a:latin typeface="Roboto"/>
                  </a:defRPr>
                </a:pPr>
                <a:endParaRPr lang="es-AR"/>
              </a:p>
            </c:rich>
          </c:tx>
          <c:overlay val="0"/>
        </c:title>
        <c:numFmt formatCode="mmm&quot; '&quot;yy" sourceLinked="1"/>
        <c:majorTickMark val="none"/>
        <c:minorTickMark val="none"/>
        <c:tickLblPos val="nextTo"/>
        <c:txPr>
          <a:bodyPr/>
          <a:lstStyle/>
          <a:p>
            <a:pPr lvl="0">
              <a:defRPr sz="1100" b="0">
                <a:solidFill>
                  <a:srgbClr val="434343"/>
                </a:solidFill>
                <a:latin typeface="Roboto"/>
              </a:defRPr>
            </a:pPr>
            <a:endParaRPr lang="en-US"/>
          </a:p>
        </c:txPr>
        <c:crossAx val="1826387885"/>
        <c:crosses val="autoZero"/>
        <c:auto val="1"/>
        <c:lblOffset val="100"/>
        <c:baseTimeUnit val="months"/>
      </c:dateAx>
      <c:valAx>
        <c:axId val="1826387885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s-AR"/>
              </a:p>
            </c:rich>
          </c:tx>
          <c:overlay val="0"/>
        </c:title>
        <c:numFmt formatCode="[$$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100" b="0">
                <a:solidFill>
                  <a:srgbClr val="222222"/>
                </a:solidFill>
                <a:latin typeface="Roboto"/>
              </a:defRPr>
            </a:pPr>
            <a:endParaRPr lang="en-US"/>
          </a:p>
        </c:txPr>
        <c:crossAx val="1240107093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1100" b="0">
              <a:solidFill>
                <a:srgbClr val="434343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434343"/>
                </a:solidFill>
                <a:latin typeface="Roboto"/>
              </a:defRPr>
            </a:pPr>
            <a:r>
              <a:rPr lang="es-AR" sz="1200" b="1" i="0">
                <a:solidFill>
                  <a:srgbClr val="434343"/>
                </a:solidFill>
                <a:latin typeface="Roboto"/>
              </a:rPr>
              <a:t>Gasto promedio por categoría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4.7960000000000003E-2"/>
          <c:y val="0.16573000000000002"/>
          <c:w val="0.93159999999999998"/>
          <c:h val="0.7162900000000000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DD7E6B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Resumen!$C$44:$C$57</c:f>
              <c:strCache>
                <c:ptCount val="13"/>
                <c:pt idx="0">
                  <c:v>Hogar</c:v>
                </c:pt>
                <c:pt idx="1">
                  <c:v>Transporte</c:v>
                </c:pt>
                <c:pt idx="2">
                  <c:v>Protección</c:v>
                </c:pt>
                <c:pt idx="3">
                  <c:v>Niños</c:v>
                </c:pt>
                <c:pt idx="4">
                  <c:v>Préstamos</c:v>
                </c:pt>
                <c:pt idx="5">
                  <c:v>Mascotas</c:v>
                </c:pt>
                <c:pt idx="6">
                  <c:v>Entretenimiento</c:v>
                </c:pt>
                <c:pt idx="7">
                  <c:v>Responsabilidades personales</c:v>
                </c:pt>
                <c:pt idx="8">
                  <c:v>Ahorros e inversiones</c:v>
                </c:pt>
                <c:pt idx="9">
                  <c:v>Crecimiento personal</c:v>
                </c:pt>
                <c:pt idx="10">
                  <c:v>Regalos</c:v>
                </c:pt>
                <c:pt idx="11">
                  <c:v>Suscripciones</c:v>
                </c:pt>
                <c:pt idx="12">
                  <c:v>Otros</c:v>
                </c:pt>
              </c:strCache>
            </c:strRef>
          </c:cat>
          <c:val>
            <c:numRef>
              <c:f>Resumen!$Q$44:$Q$57</c:f>
              <c:numCache>
                <c:formatCode>[$$]#,##0.00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AE8-4364-A5F9-8319C9FF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3755232"/>
        <c:axId val="439329449"/>
      </c:barChart>
      <c:catAx>
        <c:axId val="156375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s-A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100" b="0">
                <a:solidFill>
                  <a:srgbClr val="434343"/>
                </a:solidFill>
                <a:latin typeface="Roboto"/>
              </a:defRPr>
            </a:pPr>
            <a:endParaRPr lang="en-US"/>
          </a:p>
        </c:txPr>
        <c:crossAx val="439329449"/>
        <c:crosses val="autoZero"/>
        <c:auto val="1"/>
        <c:lblAlgn val="ctr"/>
        <c:lblOffset val="100"/>
        <c:noMultiLvlLbl val="1"/>
      </c:catAx>
      <c:valAx>
        <c:axId val="439329449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200" b="0">
                    <a:solidFill>
                      <a:srgbClr val="000000"/>
                    </a:solidFill>
                    <a:latin typeface="Roboto"/>
                  </a:defRPr>
                </a:pPr>
                <a:endParaRPr lang="es-AR"/>
              </a:p>
            </c:rich>
          </c:tx>
          <c:overlay val="0"/>
        </c:title>
        <c:numFmt formatCode="[$$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100" b="0">
                <a:solidFill>
                  <a:srgbClr val="434343"/>
                </a:solidFill>
                <a:latin typeface="Roboto"/>
              </a:defRPr>
            </a:pPr>
            <a:endParaRPr lang="en-US"/>
          </a:p>
        </c:txPr>
        <c:crossAx val="156375523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a.me/c/19292708097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290286</xdr:colOff>
      <xdr:row>1</xdr:row>
      <xdr:rowOff>77853</xdr:rowOff>
    </xdr:from>
    <xdr:to>
      <xdr:col>4</xdr:col>
      <xdr:colOff>1729922</xdr:colOff>
      <xdr:row>2</xdr:row>
      <xdr:rowOff>52747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C819BC1-EF72-00CB-D82E-0EBDC28597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3" t="24575" r="8447" b="69150"/>
        <a:stretch/>
      </xdr:blipFill>
      <xdr:spPr>
        <a:xfrm>
          <a:off x="633186" y="135003"/>
          <a:ext cx="5001986" cy="489244"/>
        </a:xfrm>
        <a:prstGeom prst="rect">
          <a:avLst/>
        </a:prstGeom>
      </xdr:spPr>
    </xdr:pic>
    <xdr:clientData/>
  </xdr:twoCellAnchor>
  <xdr:twoCellAnchor editAs="oneCell">
    <xdr:from>
      <xdr:col>4</xdr:col>
      <xdr:colOff>914400</xdr:colOff>
      <xdr:row>15</xdr:row>
      <xdr:rowOff>161925</xdr:rowOff>
    </xdr:from>
    <xdr:to>
      <xdr:col>5</xdr:col>
      <xdr:colOff>323850</xdr:colOff>
      <xdr:row>17</xdr:row>
      <xdr:rowOff>57150</xdr:rowOff>
    </xdr:to>
    <xdr:pic>
      <xdr:nvPicPr>
        <xdr:cNvPr id="1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3B8F8F-7523-8471-20AE-10777BCAA7C9}"/>
            </a:ext>
            <a:ext uri="{147F2762-F138-4A5C-976F-8EAC2B608ADB}">
              <a16:predDERef xmlns:a16="http://schemas.microsoft.com/office/drawing/2014/main" pred="{2C819BC1-EF72-00CB-D82E-0EBDC28597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75" t="21212" r="1249" b="58902"/>
        <a:stretch/>
      </xdr:blipFill>
      <xdr:spPr>
        <a:xfrm>
          <a:off x="4819650" y="3686175"/>
          <a:ext cx="1219200" cy="352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85725</xdr:rowOff>
    </xdr:from>
    <xdr:to>
      <xdr:col>4</xdr:col>
      <xdr:colOff>647700</xdr:colOff>
      <xdr:row>25</xdr:row>
      <xdr:rowOff>190500</xdr:rowOff>
    </xdr:to>
    <xdr:pic>
      <xdr:nvPicPr>
        <xdr:cNvPr id="3" name="Picture 2" descr="A person sitting on a chair&#10;&#10;Description automatically generated">
          <a:extLst>
            <a:ext uri="{FF2B5EF4-FFF2-40B4-BE49-F238E27FC236}">
              <a16:creationId xmlns:a16="http://schemas.microsoft.com/office/drawing/2014/main" id="{D4B7E9FB-7954-1DC9-7DEC-CE02AA3EC822}"/>
            </a:ext>
            <a:ext uri="{147F2762-F138-4A5C-976F-8EAC2B608ADB}">
              <a16:predDERef xmlns:a16="http://schemas.microsoft.com/office/drawing/2014/main" pred="{2C3B8F8F-7523-8471-20AE-10777BCAA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67175"/>
          <a:ext cx="4552950" cy="1933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6</xdr:row>
      <xdr:rowOff>38100</xdr:rowOff>
    </xdr:from>
    <xdr:ext cx="11934825" cy="28765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409575</xdr:colOff>
      <xdr:row>57</xdr:row>
      <xdr:rowOff>514350</xdr:rowOff>
    </xdr:from>
    <xdr:ext cx="12144375" cy="33909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outlinePr summaryBelow="0" summaryRight="0"/>
  </sheetPr>
  <dimension ref="A1:G31"/>
  <sheetViews>
    <sheetView showGridLines="0" zoomScale="70" zoomScaleNormal="70" workbookViewId="0">
      <selection activeCell="K14" sqref="K14"/>
    </sheetView>
  </sheetViews>
  <sheetFormatPr baseColWidth="10" defaultColWidth="12.5546875" defaultRowHeight="15.75" customHeight="1" x14ac:dyDescent="0.25"/>
  <cols>
    <col min="1" max="1" width="5.109375" customWidth="1"/>
    <col min="2" max="2" width="12.33203125" customWidth="1"/>
    <col min="3" max="3" width="26" customWidth="1"/>
    <col min="4" max="4" width="15.109375" customWidth="1"/>
    <col min="5" max="5" width="27.109375" customWidth="1"/>
    <col min="6" max="6" width="8.44140625" customWidth="1"/>
    <col min="7" max="7" width="5.109375" customWidth="1"/>
  </cols>
  <sheetData>
    <row r="1" spans="1:7" ht="5.0999999999999996" customHeight="1" x14ac:dyDescent="0.4">
      <c r="A1" s="1"/>
      <c r="B1" s="2"/>
      <c r="C1" s="2"/>
      <c r="D1" s="3"/>
      <c r="E1" s="3"/>
      <c r="F1" s="3"/>
      <c r="G1" s="2"/>
    </row>
    <row r="2" spans="1:7" ht="40.5" customHeight="1" x14ac:dyDescent="0.75">
      <c r="A2" s="4"/>
      <c r="B2" s="5"/>
      <c r="C2" s="5"/>
      <c r="D2" s="5"/>
      <c r="E2" s="5"/>
      <c r="F2" s="6"/>
      <c r="G2" s="7"/>
    </row>
    <row r="3" spans="1:7" s="182" customFormat="1" ht="14.4" customHeight="1" x14ac:dyDescent="0.4">
      <c r="A3" s="180"/>
      <c r="B3" s="187" t="s">
        <v>0</v>
      </c>
      <c r="C3" s="188"/>
      <c r="D3" s="188"/>
      <c r="E3" s="188"/>
      <c r="F3" s="188"/>
      <c r="G3" s="181"/>
    </row>
    <row r="4" spans="1:7" s="179" customFormat="1" ht="12.6" customHeight="1" x14ac:dyDescent="0.4">
      <c r="A4" s="174"/>
      <c r="B4" s="175"/>
      <c r="C4" s="175"/>
      <c r="D4" s="176" t="s">
        <v>1</v>
      </c>
      <c r="E4" s="177"/>
      <c r="F4" s="177"/>
      <c r="G4" s="178"/>
    </row>
    <row r="5" spans="1:7" ht="12" customHeight="1" x14ac:dyDescent="0.4">
      <c r="A5" s="10"/>
      <c r="B5" s="13"/>
      <c r="C5" s="13"/>
      <c r="D5" s="14"/>
      <c r="E5" s="14"/>
      <c r="F5" s="14"/>
      <c r="G5" s="13"/>
    </row>
    <row r="6" spans="1:7" ht="23.1" customHeight="1" x14ac:dyDescent="0.4">
      <c r="A6" s="15"/>
      <c r="B6" s="189" t="s">
        <v>2</v>
      </c>
      <c r="C6" s="190"/>
      <c r="D6" s="14"/>
      <c r="E6" s="14"/>
      <c r="F6" s="14"/>
      <c r="G6" s="16"/>
    </row>
    <row r="7" spans="1:7" ht="34.5" customHeight="1" x14ac:dyDescent="0.25">
      <c r="A7" s="17"/>
      <c r="B7" s="191" t="s">
        <v>3</v>
      </c>
      <c r="C7" s="192"/>
      <c r="D7" s="192"/>
      <c r="E7" s="192"/>
      <c r="F7" s="192"/>
      <c r="G7" s="18"/>
    </row>
    <row r="8" spans="1:7" ht="5.4" customHeight="1" x14ac:dyDescent="0.25">
      <c r="A8" s="17"/>
      <c r="B8" s="191"/>
      <c r="C8" s="192"/>
      <c r="D8" s="192"/>
      <c r="E8" s="192"/>
      <c r="F8" s="192"/>
      <c r="G8" s="18"/>
    </row>
    <row r="9" spans="1:7" ht="23.1" customHeight="1" x14ac:dyDescent="0.25">
      <c r="A9" s="17"/>
      <c r="B9" s="189" t="s">
        <v>4</v>
      </c>
      <c r="C9" s="190"/>
      <c r="D9" s="189"/>
      <c r="E9" s="190"/>
      <c r="F9" s="126"/>
      <c r="G9" s="18"/>
    </row>
    <row r="10" spans="1:7" ht="44.1" customHeight="1" x14ac:dyDescent="0.4">
      <c r="A10" s="17"/>
      <c r="B10" s="191" t="s">
        <v>5</v>
      </c>
      <c r="C10" s="192"/>
      <c r="D10" s="192"/>
      <c r="E10" s="192"/>
      <c r="F10" s="192"/>
      <c r="G10" s="13"/>
    </row>
    <row r="11" spans="1:7" ht="9" customHeight="1" x14ac:dyDescent="0.4">
      <c r="A11" s="17"/>
      <c r="B11" s="11"/>
      <c r="C11" s="11"/>
      <c r="D11" s="127"/>
      <c r="E11" s="12"/>
      <c r="F11" s="12"/>
      <c r="G11" s="13"/>
    </row>
    <row r="12" spans="1:7" ht="7.5" customHeight="1" x14ac:dyDescent="0.4">
      <c r="A12" s="10"/>
      <c r="B12" s="13"/>
      <c r="C12" s="13"/>
      <c r="D12" s="14"/>
      <c r="E12" s="14"/>
      <c r="F12" s="14"/>
      <c r="G12" s="13"/>
    </row>
    <row r="13" spans="1:7" ht="13.5" customHeight="1" x14ac:dyDescent="0.4">
      <c r="A13" s="10"/>
      <c r="B13" s="132" t="s">
        <v>6</v>
      </c>
      <c r="C13" s="13"/>
      <c r="D13" s="14"/>
      <c r="E13" s="14"/>
      <c r="F13" s="14"/>
      <c r="G13" s="13"/>
    </row>
    <row r="14" spans="1:7" ht="13.5" customHeight="1" x14ac:dyDescent="0.4">
      <c r="A14" s="10"/>
      <c r="B14" s="132" t="s">
        <v>7</v>
      </c>
      <c r="C14" s="13"/>
      <c r="D14" s="14"/>
      <c r="E14" s="14"/>
      <c r="F14" s="14"/>
      <c r="G14" s="13"/>
    </row>
    <row r="15" spans="1:7" ht="23.1" customHeight="1" x14ac:dyDescent="0.4">
      <c r="A15" s="8"/>
      <c r="B15" s="131" t="s">
        <v>8</v>
      </c>
      <c r="C15" s="9"/>
      <c r="D15" s="129"/>
      <c r="E15" s="129"/>
      <c r="F15" s="129"/>
      <c r="G15" s="9"/>
    </row>
    <row r="16" spans="1:7" ht="18" customHeight="1" x14ac:dyDescent="0.4">
      <c r="A16" s="8"/>
      <c r="B16" s="19" t="s">
        <v>9</v>
      </c>
      <c r="D16" s="20"/>
      <c r="E16" s="20"/>
      <c r="F16" s="20"/>
      <c r="G16" s="9"/>
    </row>
    <row r="17" spans="1:7" ht="18" customHeight="1" x14ac:dyDescent="0.4">
      <c r="A17" s="8"/>
      <c r="B17" s="19" t="s">
        <v>10</v>
      </c>
      <c r="C17" s="9"/>
      <c r="D17" s="20"/>
      <c r="G17" s="9"/>
    </row>
    <row r="18" spans="1:7" ht="18" customHeight="1" x14ac:dyDescent="0.4">
      <c r="A18" s="8"/>
      <c r="B18" s="128"/>
      <c r="C18" s="9"/>
      <c r="D18" s="20"/>
      <c r="G18" s="9"/>
    </row>
    <row r="19" spans="1:7" ht="18" customHeight="1" x14ac:dyDescent="0.4">
      <c r="A19" s="8"/>
      <c r="B19" s="19"/>
      <c r="C19" s="9"/>
      <c r="D19" s="20"/>
      <c r="E19" s="130"/>
      <c r="F19" s="20"/>
      <c r="G19" s="9"/>
    </row>
    <row r="20" spans="1:7" ht="18" customHeight="1" x14ac:dyDescent="0.4">
      <c r="A20" s="8"/>
      <c r="B20" s="19"/>
      <c r="C20" s="9"/>
      <c r="D20" s="20"/>
      <c r="E20" s="20"/>
      <c r="F20" s="20"/>
      <c r="G20" s="9"/>
    </row>
    <row r="21" spans="1:7" ht="18" customHeight="1" x14ac:dyDescent="0.4">
      <c r="A21" s="8"/>
      <c r="B21" s="19"/>
      <c r="D21" s="9"/>
      <c r="E21" s="20"/>
      <c r="F21" s="20"/>
      <c r="G21" s="9"/>
    </row>
    <row r="22" spans="1:7" ht="18" customHeight="1" x14ac:dyDescent="0.4">
      <c r="A22" s="8"/>
      <c r="B22" s="19"/>
      <c r="C22" s="9"/>
      <c r="D22" s="20"/>
      <c r="E22" s="20"/>
      <c r="F22" s="20"/>
      <c r="G22" s="9"/>
    </row>
    <row r="23" spans="1:7" ht="18" customHeight="1" x14ac:dyDescent="0.4">
      <c r="A23" s="8"/>
      <c r="B23" s="19"/>
      <c r="C23" s="9"/>
      <c r="D23" s="20"/>
      <c r="E23" s="20"/>
      <c r="F23" s="20"/>
      <c r="G23" s="9"/>
    </row>
    <row r="24" spans="1:7" ht="18" customHeight="1" x14ac:dyDescent="0.4">
      <c r="A24" s="8"/>
      <c r="B24" s="19"/>
      <c r="C24" s="9"/>
      <c r="D24" s="20"/>
      <c r="E24" s="20"/>
      <c r="F24" s="20"/>
      <c r="G24" s="9"/>
    </row>
    <row r="25" spans="1:7" ht="18" customHeight="1" x14ac:dyDescent="0.4">
      <c r="A25" s="8"/>
      <c r="B25" s="19"/>
      <c r="C25" s="9"/>
      <c r="D25" s="20"/>
      <c r="E25" s="20"/>
      <c r="F25" s="20"/>
      <c r="G25" s="9"/>
    </row>
    <row r="26" spans="1:7" ht="18" customHeight="1" x14ac:dyDescent="0.4">
      <c r="A26" s="8"/>
      <c r="B26" s="19"/>
      <c r="C26" s="9"/>
      <c r="D26" s="20"/>
      <c r="E26" s="20"/>
      <c r="F26" s="20"/>
      <c r="G26" s="9"/>
    </row>
    <row r="27" spans="1:7" ht="5.25" customHeight="1" x14ac:dyDescent="0.25"/>
    <row r="28" spans="1:7" ht="15.75" customHeight="1" x14ac:dyDescent="0.3">
      <c r="B28" s="186" t="s">
        <v>11</v>
      </c>
      <c r="C28" s="186"/>
    </row>
    <row r="29" spans="1:7" ht="15.75" customHeight="1" x14ac:dyDescent="0.3">
      <c r="B29" s="183" t="s">
        <v>12</v>
      </c>
      <c r="C29" s="185" t="s">
        <v>13</v>
      </c>
    </row>
    <row r="30" spans="1:7" ht="15.75" customHeight="1" x14ac:dyDescent="0.3">
      <c r="B30" s="183" t="s">
        <v>14</v>
      </c>
      <c r="C30" s="184" t="s">
        <v>15</v>
      </c>
    </row>
    <row r="31" spans="1:7" ht="15.75" customHeight="1" x14ac:dyDescent="0.3">
      <c r="B31" s="183" t="s">
        <v>16</v>
      </c>
      <c r="C31" s="184" t="s">
        <v>17</v>
      </c>
    </row>
  </sheetData>
  <sheetProtection algorithmName="SHA-512" hashValue="z3uh8U8NpJ9vO3nkT6/ltIf3CNqs67P4lS0eeD7dmWk2+U7y35JLJGuaCznQ2gk3EueHM8oTcelLx3C4kDUhcg==" saltValue="UbXzyvPuQbd9nw3gDpatZQ==" spinCount="100000" sheet="1" objects="1" scenarios="1"/>
  <mergeCells count="7">
    <mergeCell ref="B3:F3"/>
    <mergeCell ref="B6:C6"/>
    <mergeCell ref="B7:F7"/>
    <mergeCell ref="B8:F8"/>
    <mergeCell ref="B10:F10"/>
    <mergeCell ref="B9:C9"/>
    <mergeCell ref="D9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R19"/>
  <sheetViews>
    <sheetView zoomScale="80" zoomScaleNormal="80" workbookViewId="0">
      <pane ySplit="2" topLeftCell="A3" activePane="bottomLeft" state="frozen"/>
      <selection activeCell="B1" sqref="B1"/>
      <selection pane="bottomLeft" activeCell="D4" sqref="D4:G5"/>
    </sheetView>
  </sheetViews>
  <sheetFormatPr baseColWidth="10" defaultColWidth="12.5546875" defaultRowHeight="15.75" customHeight="1" outlineLevelRow="1" outlineLevelCol="1" x14ac:dyDescent="0.25"/>
  <cols>
    <col min="1" max="1" width="14.44140625" customWidth="1"/>
    <col min="2" max="2" width="2" customWidth="1"/>
    <col min="3" max="3" width="19.44140625" customWidth="1"/>
    <col min="4" max="15" width="12.6640625" customWidth="1" outlineLevel="1"/>
    <col min="16" max="17" width="12.6640625" customWidth="1"/>
    <col min="18" max="18" width="9.5546875" customWidth="1"/>
  </cols>
  <sheetData>
    <row r="1" spans="1:18" ht="6" customHeight="1" x14ac:dyDescent="0.25">
      <c r="A1" s="21"/>
      <c r="B1" s="21"/>
      <c r="C1" s="145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  <c r="Q1" s="24"/>
      <c r="R1" s="24"/>
    </row>
    <row r="2" spans="1:18" ht="38.25" customHeight="1" x14ac:dyDescent="0.6">
      <c r="A2" s="26"/>
      <c r="B2" s="26"/>
      <c r="C2" s="51" t="s">
        <v>18</v>
      </c>
      <c r="D2" s="28">
        <v>36526</v>
      </c>
      <c r="E2" s="28">
        <v>36557</v>
      </c>
      <c r="F2" s="28">
        <v>36586</v>
      </c>
      <c r="G2" s="28">
        <v>36617</v>
      </c>
      <c r="H2" s="28">
        <v>36647</v>
      </c>
      <c r="I2" s="28">
        <v>36678</v>
      </c>
      <c r="J2" s="28">
        <v>36708</v>
      </c>
      <c r="K2" s="28">
        <v>36739</v>
      </c>
      <c r="L2" s="28">
        <v>36770</v>
      </c>
      <c r="M2" s="28">
        <v>36800</v>
      </c>
      <c r="N2" s="28">
        <v>36831</v>
      </c>
      <c r="O2" s="28">
        <v>36861</v>
      </c>
      <c r="P2" s="29" t="s">
        <v>19</v>
      </c>
      <c r="Q2" s="30" t="s">
        <v>20</v>
      </c>
      <c r="R2" s="30"/>
    </row>
    <row r="3" spans="1:18" ht="24" customHeight="1" x14ac:dyDescent="0.25">
      <c r="A3" s="31" t="s">
        <v>21</v>
      </c>
      <c r="B3" s="32"/>
      <c r="C3" s="52" t="s">
        <v>22</v>
      </c>
      <c r="D3" s="53">
        <f t="shared" ref="D3:O3" si="0">SUM(D4:D10)</f>
        <v>0</v>
      </c>
      <c r="E3" s="53">
        <f t="shared" si="0"/>
        <v>0</v>
      </c>
      <c r="F3" s="53">
        <f t="shared" si="0"/>
        <v>0</v>
      </c>
      <c r="G3" s="53">
        <f t="shared" si="0"/>
        <v>0</v>
      </c>
      <c r="H3" s="53">
        <f t="shared" si="0"/>
        <v>0</v>
      </c>
      <c r="I3" s="53">
        <f t="shared" si="0"/>
        <v>0</v>
      </c>
      <c r="J3" s="53">
        <f t="shared" si="0"/>
        <v>0</v>
      </c>
      <c r="K3" s="53">
        <f t="shared" si="0"/>
        <v>0</v>
      </c>
      <c r="L3" s="53">
        <f t="shared" si="0"/>
        <v>0</v>
      </c>
      <c r="M3" s="53">
        <f t="shared" si="0"/>
        <v>0</v>
      </c>
      <c r="N3" s="53">
        <f t="shared" si="0"/>
        <v>0</v>
      </c>
      <c r="O3" s="53">
        <f t="shared" si="0"/>
        <v>0</v>
      </c>
      <c r="P3" s="54">
        <f t="shared" ref="P3:P8" si="1">SUM(D3:O3)</f>
        <v>0</v>
      </c>
      <c r="Q3" s="54">
        <v>0</v>
      </c>
      <c r="R3" s="36"/>
    </row>
    <row r="4" spans="1:18" ht="19.5" customHeight="1" outlineLevel="1" x14ac:dyDescent="0.25">
      <c r="A4" s="43"/>
      <c r="B4" s="44"/>
      <c r="C4" s="133" t="s">
        <v>23</v>
      </c>
      <c r="D4" s="134"/>
      <c r="E4" s="138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41">
        <f t="shared" si="1"/>
        <v>0</v>
      </c>
      <c r="Q4" s="41">
        <f t="shared" ref="Q4:Q8" si="2">IFERROR(AVERAGE(D4:O4),0)</f>
        <v>0</v>
      </c>
      <c r="R4" s="42"/>
    </row>
    <row r="5" spans="1:18" ht="19.5" customHeight="1" outlineLevel="1" x14ac:dyDescent="0.25">
      <c r="A5" s="43"/>
      <c r="B5" s="44"/>
      <c r="C5" s="133" t="s">
        <v>24</v>
      </c>
      <c r="D5" s="134"/>
      <c r="E5" s="138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41">
        <f t="shared" si="1"/>
        <v>0</v>
      </c>
      <c r="Q5" s="41">
        <f t="shared" si="2"/>
        <v>0</v>
      </c>
      <c r="R5" s="42"/>
    </row>
    <row r="6" spans="1:18" ht="19.5" customHeight="1" outlineLevel="1" x14ac:dyDescent="0.25">
      <c r="A6" s="43"/>
      <c r="B6" s="44"/>
      <c r="C6" s="133" t="s">
        <v>25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41">
        <f t="shared" si="1"/>
        <v>0</v>
      </c>
      <c r="Q6" s="41">
        <f t="shared" si="2"/>
        <v>0</v>
      </c>
      <c r="R6" s="42"/>
    </row>
    <row r="7" spans="1:18" ht="19.5" customHeight="1" outlineLevel="1" x14ac:dyDescent="0.25">
      <c r="A7" s="43"/>
      <c r="B7" s="44"/>
      <c r="C7" s="133" t="s">
        <v>25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41">
        <f t="shared" si="1"/>
        <v>0</v>
      </c>
      <c r="Q7" s="41">
        <f t="shared" si="2"/>
        <v>0</v>
      </c>
      <c r="R7" s="42"/>
    </row>
    <row r="8" spans="1:18" ht="19.5" customHeight="1" outlineLevel="1" x14ac:dyDescent="0.25">
      <c r="A8" s="43"/>
      <c r="B8" s="44"/>
      <c r="C8" s="133" t="s">
        <v>25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41">
        <f t="shared" si="1"/>
        <v>0</v>
      </c>
      <c r="Q8" s="41">
        <f t="shared" si="2"/>
        <v>0</v>
      </c>
      <c r="R8" s="42"/>
    </row>
    <row r="9" spans="1:18" ht="19.5" customHeight="1" x14ac:dyDescent="0.25">
      <c r="A9" s="43"/>
      <c r="B9" s="44"/>
      <c r="C9" s="39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8"/>
      <c r="R9" s="42"/>
    </row>
    <row r="10" spans="1:18" ht="19.5" hidden="1" customHeight="1" x14ac:dyDescent="0.25">
      <c r="A10" s="43"/>
      <c r="B10" s="44"/>
      <c r="C10" s="39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55"/>
      <c r="Q10" s="55"/>
      <c r="R10" s="42"/>
    </row>
    <row r="11" spans="1:18" ht="24" customHeight="1" x14ac:dyDescent="0.25">
      <c r="A11" s="31" t="s">
        <v>25</v>
      </c>
      <c r="B11" s="32"/>
      <c r="C11" s="52" t="s">
        <v>22</v>
      </c>
      <c r="D11" s="53">
        <f t="shared" ref="D11:O11" si="3">SUM(D12:D19)</f>
        <v>0</v>
      </c>
      <c r="E11" s="53">
        <f t="shared" si="3"/>
        <v>0</v>
      </c>
      <c r="F11" s="53">
        <f t="shared" si="3"/>
        <v>0</v>
      </c>
      <c r="G11" s="53">
        <f t="shared" si="3"/>
        <v>0</v>
      </c>
      <c r="H11" s="53">
        <f t="shared" si="3"/>
        <v>0</v>
      </c>
      <c r="I11" s="53">
        <f t="shared" si="3"/>
        <v>0</v>
      </c>
      <c r="J11" s="53">
        <f t="shared" si="3"/>
        <v>0</v>
      </c>
      <c r="K11" s="53">
        <f t="shared" si="3"/>
        <v>0</v>
      </c>
      <c r="L11" s="53">
        <f t="shared" si="3"/>
        <v>0</v>
      </c>
      <c r="M11" s="53">
        <f t="shared" si="3"/>
        <v>0</v>
      </c>
      <c r="N11" s="53">
        <f t="shared" si="3"/>
        <v>0</v>
      </c>
      <c r="O11" s="53">
        <f t="shared" si="3"/>
        <v>0</v>
      </c>
      <c r="P11" s="54">
        <f t="shared" ref="P11:P15" si="4">SUM(D11:O11)</f>
        <v>0</v>
      </c>
      <c r="Q11" s="54">
        <v>0</v>
      </c>
      <c r="R11" s="36"/>
    </row>
    <row r="12" spans="1:18" ht="19.5" customHeight="1" outlineLevel="1" x14ac:dyDescent="0.25">
      <c r="A12" s="43"/>
      <c r="B12" s="44"/>
      <c r="C12" s="133" t="s">
        <v>25</v>
      </c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41">
        <f t="shared" si="4"/>
        <v>0</v>
      </c>
      <c r="Q12" s="41">
        <f t="shared" ref="Q12:Q15" si="5">IFERROR(AVERAGE(D12:O12),0)</f>
        <v>0</v>
      </c>
      <c r="R12" s="42"/>
    </row>
    <row r="13" spans="1:18" ht="19.5" customHeight="1" outlineLevel="1" x14ac:dyDescent="0.25">
      <c r="A13" s="43"/>
      <c r="B13" s="44"/>
      <c r="C13" s="133" t="s">
        <v>25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41">
        <f t="shared" si="4"/>
        <v>0</v>
      </c>
      <c r="Q13" s="41">
        <f t="shared" si="5"/>
        <v>0</v>
      </c>
      <c r="R13" s="42"/>
    </row>
    <row r="14" spans="1:18" ht="19.5" customHeight="1" outlineLevel="1" x14ac:dyDescent="0.25">
      <c r="A14" s="43"/>
      <c r="B14" s="44"/>
      <c r="C14" s="133" t="s">
        <v>25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41">
        <f t="shared" si="4"/>
        <v>0</v>
      </c>
      <c r="Q14" s="41">
        <f t="shared" si="5"/>
        <v>0</v>
      </c>
      <c r="R14" s="42"/>
    </row>
    <row r="15" spans="1:18" ht="19.5" customHeight="1" outlineLevel="1" x14ac:dyDescent="0.25">
      <c r="A15" s="43"/>
      <c r="B15" s="44"/>
      <c r="C15" s="133" t="s">
        <v>25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41">
        <f t="shared" si="4"/>
        <v>0</v>
      </c>
      <c r="Q15" s="41">
        <f t="shared" si="5"/>
        <v>0</v>
      </c>
      <c r="R15" s="42"/>
    </row>
    <row r="16" spans="1:18" ht="19.5" customHeight="1" outlineLevel="1" x14ac:dyDescent="0.25">
      <c r="A16" s="43"/>
      <c r="B16" s="44"/>
      <c r="C16" s="133" t="s">
        <v>25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41">
        <f t="shared" ref="P16" si="6">SUM(D16:O16)</f>
        <v>0</v>
      </c>
      <c r="Q16" s="41">
        <f t="shared" ref="Q16" si="7">IFERROR(AVERAGE(D16:O16),0)</f>
        <v>0</v>
      </c>
      <c r="R16" s="42"/>
    </row>
    <row r="17" spans="1:18" ht="19.5" customHeight="1" outlineLevel="1" x14ac:dyDescent="0.25">
      <c r="A17" s="43"/>
      <c r="B17" s="44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/>
      <c r="Q17" s="41"/>
      <c r="R17" s="42"/>
    </row>
    <row r="18" spans="1:18" ht="19.5" customHeight="1" x14ac:dyDescent="0.25">
      <c r="A18" s="43"/>
      <c r="B18" s="44"/>
      <c r="C18" s="39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  <c r="Q18" s="48"/>
      <c r="R18" s="42"/>
    </row>
    <row r="19" spans="1:18" ht="19.5" hidden="1" customHeight="1" x14ac:dyDescent="0.25">
      <c r="A19" s="37"/>
      <c r="B19" s="38"/>
      <c r="C19" s="39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7"/>
      <c r="R19" s="42"/>
    </row>
  </sheetData>
  <sheetProtection algorithmName="SHA-512" hashValue="J+xTi+8zIdRHGMvVTz+tsGX5FDQuUqd6omU8Ublq28Widgmq066XKNKhx4+8p4wt9+zJqXNpiotNI3GTQywSTA==" saltValue="7n8LL0Kq4BPGFBD6FzazAw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R125"/>
  <sheetViews>
    <sheetView tabSelected="1" zoomScale="85" zoomScaleNormal="85" workbookViewId="0">
      <pane ySplit="2" topLeftCell="A3" activePane="bottomLeft" state="frozen"/>
      <selection pane="bottomLeft" activeCell="I8" sqref="I8"/>
    </sheetView>
  </sheetViews>
  <sheetFormatPr baseColWidth="10" defaultColWidth="12.5546875" defaultRowHeight="15.75" customHeight="1" outlineLevelRow="1" outlineLevelCol="1" x14ac:dyDescent="0.25"/>
  <cols>
    <col min="1" max="1" width="34.88671875" customWidth="1"/>
    <col min="2" max="2" width="2" style="144" customWidth="1"/>
    <col min="3" max="3" width="36.44140625" customWidth="1"/>
    <col min="4" max="15" width="10" customWidth="1" outlineLevel="1"/>
    <col min="16" max="16" width="13.6640625" customWidth="1"/>
    <col min="17" max="17" width="10" customWidth="1"/>
    <col min="18" max="18" width="8.88671875" customWidth="1"/>
  </cols>
  <sheetData>
    <row r="1" spans="1:18" ht="6" customHeight="1" x14ac:dyDescent="0.25">
      <c r="A1" s="21"/>
      <c r="B1" s="139"/>
      <c r="C1" s="145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  <c r="Q1" s="24"/>
      <c r="R1" s="25"/>
    </row>
    <row r="2" spans="1:18" ht="38.25" customHeight="1" x14ac:dyDescent="0.6">
      <c r="A2" s="26"/>
      <c r="B2" s="140"/>
      <c r="C2" s="27" t="s">
        <v>26</v>
      </c>
      <c r="D2" s="28">
        <v>36526</v>
      </c>
      <c r="E2" s="28">
        <v>36557</v>
      </c>
      <c r="F2" s="28">
        <v>36586</v>
      </c>
      <c r="G2" s="28">
        <v>36617</v>
      </c>
      <c r="H2" s="28">
        <v>36647</v>
      </c>
      <c r="I2" s="28">
        <v>36678</v>
      </c>
      <c r="J2" s="28">
        <v>36708</v>
      </c>
      <c r="K2" s="28">
        <v>36739</v>
      </c>
      <c r="L2" s="28">
        <v>36770</v>
      </c>
      <c r="M2" s="28">
        <v>36800</v>
      </c>
      <c r="N2" s="28">
        <v>36831</v>
      </c>
      <c r="O2" s="28">
        <v>36861</v>
      </c>
      <c r="P2" s="29" t="s">
        <v>19</v>
      </c>
      <c r="Q2" s="30" t="s">
        <v>20</v>
      </c>
      <c r="R2" s="30"/>
    </row>
    <row r="3" spans="1:18" ht="24" customHeight="1" x14ac:dyDescent="0.25">
      <c r="A3" s="31" t="s">
        <v>27</v>
      </c>
      <c r="B3" s="141"/>
      <c r="C3" s="33" t="s">
        <v>22</v>
      </c>
      <c r="D3" s="34">
        <f t="shared" ref="D3:O3" si="0">SUM(D4:D14)</f>
        <v>0</v>
      </c>
      <c r="E3" s="34">
        <f t="shared" si="0"/>
        <v>0</v>
      </c>
      <c r="F3" s="34">
        <f t="shared" si="0"/>
        <v>0</v>
      </c>
      <c r="G3" s="34">
        <f t="shared" si="0"/>
        <v>0</v>
      </c>
      <c r="H3" s="34">
        <f t="shared" si="0"/>
        <v>0</v>
      </c>
      <c r="I3" s="34">
        <f t="shared" si="0"/>
        <v>0</v>
      </c>
      <c r="J3" s="34">
        <f t="shared" si="0"/>
        <v>0</v>
      </c>
      <c r="K3" s="34">
        <f t="shared" si="0"/>
        <v>0</v>
      </c>
      <c r="L3" s="34">
        <f t="shared" si="0"/>
        <v>0</v>
      </c>
      <c r="M3" s="34">
        <f t="shared" si="0"/>
        <v>0</v>
      </c>
      <c r="N3" s="34">
        <f t="shared" si="0"/>
        <v>0</v>
      </c>
      <c r="O3" s="34">
        <f t="shared" si="0"/>
        <v>0</v>
      </c>
      <c r="P3" s="35">
        <f t="shared" ref="P3:P12" si="1">SUM(D3:O3)</f>
        <v>0</v>
      </c>
      <c r="Q3" s="35">
        <f>IFERROR(AVERAGEIF(D3:O3, "&gt;0", D3:O3), 0)</f>
        <v>0</v>
      </c>
      <c r="R3" s="36"/>
    </row>
    <row r="4" spans="1:18" ht="19.5" customHeight="1" outlineLevel="1" x14ac:dyDescent="0.25">
      <c r="A4" s="37"/>
      <c r="B4" s="142"/>
      <c r="C4" s="133" t="s">
        <v>28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41">
        <f t="shared" si="1"/>
        <v>0</v>
      </c>
      <c r="Q4" s="41">
        <f t="shared" ref="Q4:Q12" si="2">IFERROR(AVERAGE(D4:O4),0)</f>
        <v>0</v>
      </c>
      <c r="R4" s="42"/>
    </row>
    <row r="5" spans="1:18" ht="19.5" customHeight="1" outlineLevel="1" x14ac:dyDescent="0.25">
      <c r="A5" s="43"/>
      <c r="B5" s="143"/>
      <c r="C5" s="133" t="s">
        <v>29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41">
        <f t="shared" si="1"/>
        <v>0</v>
      </c>
      <c r="Q5" s="41">
        <f t="shared" si="2"/>
        <v>0</v>
      </c>
      <c r="R5" s="42"/>
    </row>
    <row r="6" spans="1:18" ht="19.5" customHeight="1" outlineLevel="1" x14ac:dyDescent="0.25">
      <c r="A6" s="43"/>
      <c r="B6" s="143"/>
      <c r="C6" s="133" t="s">
        <v>30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41">
        <f t="shared" si="1"/>
        <v>0</v>
      </c>
      <c r="Q6" s="41">
        <f t="shared" si="2"/>
        <v>0</v>
      </c>
      <c r="R6" s="42"/>
    </row>
    <row r="7" spans="1:18" ht="19.5" customHeight="1" outlineLevel="1" x14ac:dyDescent="0.25">
      <c r="A7" s="43"/>
      <c r="B7" s="143"/>
      <c r="C7" s="133" t="s">
        <v>31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41">
        <f t="shared" si="1"/>
        <v>0</v>
      </c>
      <c r="Q7" s="41">
        <f t="shared" si="2"/>
        <v>0</v>
      </c>
      <c r="R7" s="42"/>
    </row>
    <row r="8" spans="1:18" ht="19.5" customHeight="1" outlineLevel="1" x14ac:dyDescent="0.25">
      <c r="A8" s="43"/>
      <c r="B8" s="143"/>
      <c r="C8" s="133" t="s">
        <v>32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41">
        <f t="shared" si="1"/>
        <v>0</v>
      </c>
      <c r="Q8" s="41">
        <f t="shared" si="2"/>
        <v>0</v>
      </c>
      <c r="R8" s="42"/>
    </row>
    <row r="9" spans="1:18" ht="19.5" customHeight="1" outlineLevel="1" x14ac:dyDescent="0.25">
      <c r="A9" s="43"/>
      <c r="B9" s="143"/>
      <c r="C9" s="133" t="s">
        <v>33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41">
        <f t="shared" si="1"/>
        <v>0</v>
      </c>
      <c r="Q9" s="41">
        <f t="shared" si="2"/>
        <v>0</v>
      </c>
      <c r="R9" s="42"/>
    </row>
    <row r="10" spans="1:18" ht="19.5" customHeight="1" outlineLevel="1" x14ac:dyDescent="0.25">
      <c r="A10" s="43"/>
      <c r="B10" s="143"/>
      <c r="C10" s="133" t="s">
        <v>34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41">
        <f t="shared" si="1"/>
        <v>0</v>
      </c>
      <c r="Q10" s="41">
        <f t="shared" si="2"/>
        <v>0</v>
      </c>
      <c r="R10" s="42"/>
    </row>
    <row r="11" spans="1:18" ht="19.5" customHeight="1" outlineLevel="1" x14ac:dyDescent="0.25">
      <c r="A11" s="43"/>
      <c r="B11" s="143"/>
      <c r="C11" s="133" t="s">
        <v>25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41">
        <f t="shared" si="1"/>
        <v>0</v>
      </c>
      <c r="Q11" s="41">
        <f t="shared" si="2"/>
        <v>0</v>
      </c>
      <c r="R11" s="42"/>
    </row>
    <row r="12" spans="1:18" ht="19.5" customHeight="1" outlineLevel="1" x14ac:dyDescent="0.25">
      <c r="A12" s="43"/>
      <c r="B12" s="143"/>
      <c r="C12" s="133" t="s">
        <v>25</v>
      </c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41">
        <f t="shared" si="1"/>
        <v>0</v>
      </c>
      <c r="Q12" s="41">
        <f t="shared" si="2"/>
        <v>0</v>
      </c>
      <c r="R12" s="42"/>
    </row>
    <row r="13" spans="1:18" ht="19.5" customHeight="1" x14ac:dyDescent="0.25">
      <c r="A13" s="43"/>
      <c r="B13" s="143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/>
      <c r="Q13" s="41"/>
      <c r="R13" s="42"/>
    </row>
    <row r="14" spans="1:18" ht="19.5" hidden="1" customHeight="1" x14ac:dyDescent="0.25">
      <c r="A14" s="43"/>
      <c r="B14" s="143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5"/>
      <c r="Q14" s="45"/>
      <c r="R14" s="42"/>
    </row>
    <row r="15" spans="1:18" ht="24" customHeight="1" x14ac:dyDescent="0.25">
      <c r="A15" s="31" t="s">
        <v>35</v>
      </c>
      <c r="B15" s="141"/>
      <c r="C15" s="33" t="s">
        <v>22</v>
      </c>
      <c r="D15" s="34">
        <f t="shared" ref="D15:O15" si="3">SUM(D16:D24)</f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5">
        <f t="shared" ref="P15:P22" si="4">SUM(D15:O15)</f>
        <v>0</v>
      </c>
      <c r="Q15" s="35">
        <f>IFERROR(AVERAGEIF(D15:O15, "&gt;0", D15:O15), 0)</f>
        <v>0</v>
      </c>
      <c r="R15" s="36"/>
    </row>
    <row r="16" spans="1:18" ht="19.5" customHeight="1" outlineLevel="1" x14ac:dyDescent="0.25">
      <c r="A16" s="37"/>
      <c r="B16" s="142"/>
      <c r="C16" s="133" t="s">
        <v>36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41">
        <f t="shared" si="4"/>
        <v>0</v>
      </c>
      <c r="Q16" s="41">
        <f t="shared" ref="Q16:Q22" si="5">IFERROR(AVERAGE(D16:O16),0)</f>
        <v>0</v>
      </c>
      <c r="R16" s="42"/>
    </row>
    <row r="17" spans="1:18" ht="19.5" customHeight="1" outlineLevel="1" x14ac:dyDescent="0.25">
      <c r="A17" s="37"/>
      <c r="B17" s="142"/>
      <c r="C17" s="133" t="s">
        <v>37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41">
        <f t="shared" si="4"/>
        <v>0</v>
      </c>
      <c r="Q17" s="41">
        <f t="shared" si="5"/>
        <v>0</v>
      </c>
      <c r="R17" s="42"/>
    </row>
    <row r="18" spans="1:18" ht="19.5" customHeight="1" outlineLevel="1" x14ac:dyDescent="0.25">
      <c r="A18" s="37"/>
      <c r="B18" s="142"/>
      <c r="C18" s="133" t="s">
        <v>38</v>
      </c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41">
        <f t="shared" si="4"/>
        <v>0</v>
      </c>
      <c r="Q18" s="41">
        <f t="shared" si="5"/>
        <v>0</v>
      </c>
      <c r="R18" s="42"/>
    </row>
    <row r="19" spans="1:18" ht="19.5" customHeight="1" outlineLevel="1" x14ac:dyDescent="0.25">
      <c r="A19" s="37"/>
      <c r="B19" s="142"/>
      <c r="C19" s="133" t="s">
        <v>39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41">
        <f t="shared" si="4"/>
        <v>0</v>
      </c>
      <c r="Q19" s="41">
        <f t="shared" si="5"/>
        <v>0</v>
      </c>
      <c r="R19" s="42"/>
    </row>
    <row r="20" spans="1:18" ht="19.5" customHeight="1" outlineLevel="1" x14ac:dyDescent="0.25">
      <c r="A20" s="37"/>
      <c r="B20" s="142"/>
      <c r="C20" s="133" t="s">
        <v>40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41">
        <f t="shared" si="4"/>
        <v>0</v>
      </c>
      <c r="Q20" s="41">
        <f t="shared" si="5"/>
        <v>0</v>
      </c>
      <c r="R20" s="42"/>
    </row>
    <row r="21" spans="1:18" ht="19.5" customHeight="1" outlineLevel="1" x14ac:dyDescent="0.25">
      <c r="A21" s="37"/>
      <c r="B21" s="142"/>
      <c r="C21" s="133" t="s">
        <v>41</v>
      </c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41">
        <f t="shared" si="4"/>
        <v>0</v>
      </c>
      <c r="Q21" s="41">
        <f t="shared" si="5"/>
        <v>0</v>
      </c>
      <c r="R21" s="42"/>
    </row>
    <row r="22" spans="1:18" ht="19.5" customHeight="1" outlineLevel="1" x14ac:dyDescent="0.25">
      <c r="A22" s="37"/>
      <c r="B22" s="142"/>
      <c r="C22" s="133" t="s">
        <v>25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41">
        <f t="shared" si="4"/>
        <v>0</v>
      </c>
      <c r="Q22" s="41">
        <f t="shared" si="5"/>
        <v>0</v>
      </c>
      <c r="R22" s="42"/>
    </row>
    <row r="23" spans="1:18" ht="19.5" customHeight="1" x14ac:dyDescent="0.25">
      <c r="A23" s="37"/>
      <c r="B23" s="142"/>
      <c r="C23" s="133" t="s">
        <v>25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41">
        <f t="shared" ref="P23" si="6">SUM(D23:O23)</f>
        <v>0</v>
      </c>
      <c r="Q23" s="41">
        <f t="shared" ref="Q23" si="7">IFERROR(AVERAGE(D23:O23),0)</f>
        <v>0</v>
      </c>
      <c r="R23" s="42"/>
    </row>
    <row r="24" spans="1:18" ht="19.5" hidden="1" customHeight="1" x14ac:dyDescent="0.25">
      <c r="A24" s="43"/>
      <c r="B24" s="143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5"/>
      <c r="Q24" s="45"/>
      <c r="R24" s="42"/>
    </row>
    <row r="25" spans="1:18" ht="24" hidden="1" customHeight="1" collapsed="1" x14ac:dyDescent="0.25">
      <c r="A25" s="46" t="s">
        <v>42</v>
      </c>
      <c r="B25" s="141"/>
      <c r="C25" s="33" t="s">
        <v>22</v>
      </c>
      <c r="D25" s="34">
        <f t="shared" ref="D25:O25" si="8">SUM(D26:D31)</f>
        <v>0</v>
      </c>
      <c r="E25" s="34"/>
      <c r="F25" s="34"/>
      <c r="G25" s="34"/>
      <c r="H25" s="34"/>
      <c r="I25" s="34"/>
      <c r="J25" s="34"/>
      <c r="K25" s="34"/>
      <c r="L25" s="34"/>
      <c r="M25" s="34">
        <f t="shared" si="8"/>
        <v>0</v>
      </c>
      <c r="N25" s="34">
        <f t="shared" si="8"/>
        <v>0</v>
      </c>
      <c r="O25" s="34">
        <f t="shared" si="8"/>
        <v>0</v>
      </c>
      <c r="P25" s="35">
        <f t="shared" ref="P25:P29" si="9">SUM(D25:O25)</f>
        <v>0</v>
      </c>
      <c r="Q25" s="35">
        <f>IFERROR(AVERAGEIF(D25:O25, "&gt;0", D25:O25), 0)</f>
        <v>0</v>
      </c>
      <c r="R25" s="36"/>
    </row>
    <row r="26" spans="1:18" ht="19.5" hidden="1" customHeight="1" outlineLevel="1" x14ac:dyDescent="0.25">
      <c r="A26" s="37"/>
      <c r="B26" s="142"/>
      <c r="C26" s="133" t="s">
        <v>25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1">
        <f t="shared" si="9"/>
        <v>0</v>
      </c>
      <c r="Q26" s="41">
        <f t="shared" ref="Q26:Q29" si="10">IFERROR(AVERAGE(D26:O26),0)</f>
        <v>0</v>
      </c>
      <c r="R26" s="42"/>
    </row>
    <row r="27" spans="1:18" ht="19.5" hidden="1" customHeight="1" outlineLevel="1" x14ac:dyDescent="0.25">
      <c r="A27" s="37"/>
      <c r="B27" s="142"/>
      <c r="C27" s="133" t="s">
        <v>25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1">
        <f t="shared" si="9"/>
        <v>0</v>
      </c>
      <c r="Q27" s="41">
        <f t="shared" si="10"/>
        <v>0</v>
      </c>
      <c r="R27" s="42"/>
    </row>
    <row r="28" spans="1:18" ht="19.5" hidden="1" customHeight="1" outlineLevel="1" x14ac:dyDescent="0.25">
      <c r="A28" s="37"/>
      <c r="B28" s="142"/>
      <c r="C28" s="133" t="s">
        <v>25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1">
        <f t="shared" si="9"/>
        <v>0</v>
      </c>
      <c r="Q28" s="41">
        <f t="shared" si="10"/>
        <v>0</v>
      </c>
      <c r="R28" s="42"/>
    </row>
    <row r="29" spans="1:18" ht="19.5" hidden="1" customHeight="1" outlineLevel="1" x14ac:dyDescent="0.25">
      <c r="A29" s="37"/>
      <c r="B29" s="142"/>
      <c r="C29" s="133" t="s">
        <v>25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1">
        <f t="shared" si="9"/>
        <v>0</v>
      </c>
      <c r="Q29" s="41">
        <f t="shared" si="10"/>
        <v>0</v>
      </c>
      <c r="R29" s="42"/>
    </row>
    <row r="30" spans="1:18" ht="19.5" customHeight="1" x14ac:dyDescent="0.25">
      <c r="A30" s="37"/>
      <c r="B30" s="142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/>
      <c r="Q30" s="41"/>
      <c r="R30" s="42"/>
    </row>
    <row r="31" spans="1:18" ht="19.5" hidden="1" customHeight="1" x14ac:dyDescent="0.25">
      <c r="A31" s="43"/>
      <c r="B31" s="143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5"/>
      <c r="Q31" s="45"/>
      <c r="R31" s="42"/>
    </row>
    <row r="32" spans="1:18" ht="24" customHeight="1" x14ac:dyDescent="0.25">
      <c r="A32" s="31" t="s">
        <v>43</v>
      </c>
      <c r="B32" s="141"/>
      <c r="C32" s="33" t="s">
        <v>22</v>
      </c>
      <c r="D32" s="34">
        <f t="shared" ref="D32:O32" si="11">SUM(D33:D38)</f>
        <v>0</v>
      </c>
      <c r="E32" s="34">
        <f t="shared" si="11"/>
        <v>0</v>
      </c>
      <c r="F32" s="34">
        <f t="shared" si="11"/>
        <v>0</v>
      </c>
      <c r="G32" s="34">
        <f t="shared" si="11"/>
        <v>0</v>
      </c>
      <c r="H32" s="34">
        <f t="shared" si="11"/>
        <v>0</v>
      </c>
      <c r="I32" s="34">
        <f t="shared" si="11"/>
        <v>0</v>
      </c>
      <c r="J32" s="34">
        <f t="shared" si="11"/>
        <v>0</v>
      </c>
      <c r="K32" s="34">
        <f t="shared" si="11"/>
        <v>0</v>
      </c>
      <c r="L32" s="34">
        <f t="shared" si="11"/>
        <v>0</v>
      </c>
      <c r="M32" s="34">
        <f t="shared" si="11"/>
        <v>0</v>
      </c>
      <c r="N32" s="34">
        <f t="shared" si="11"/>
        <v>0</v>
      </c>
      <c r="O32" s="34">
        <f t="shared" si="11"/>
        <v>0</v>
      </c>
      <c r="P32" s="35">
        <f t="shared" ref="P32:P36" si="12">SUM(D32:O32)</f>
        <v>0</v>
      </c>
      <c r="Q32" s="35">
        <f>IFERROR(AVERAGEIF(D32:O32, "&gt;0", D32:O32), 0)</f>
        <v>0</v>
      </c>
      <c r="R32" s="36"/>
    </row>
    <row r="33" spans="1:18" ht="19.5" customHeight="1" outlineLevel="1" x14ac:dyDescent="0.25">
      <c r="A33" s="37"/>
      <c r="B33" s="142"/>
      <c r="C33" s="133" t="s">
        <v>44</v>
      </c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41">
        <f t="shared" si="12"/>
        <v>0</v>
      </c>
      <c r="Q33" s="41">
        <f t="shared" ref="Q33:Q36" si="13">IFERROR(AVERAGE(D33:O33),0)</f>
        <v>0</v>
      </c>
      <c r="R33" s="42"/>
    </row>
    <row r="34" spans="1:18" ht="19.5" customHeight="1" outlineLevel="1" x14ac:dyDescent="0.25">
      <c r="A34" s="37"/>
      <c r="B34" s="142"/>
      <c r="C34" s="133" t="s">
        <v>27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41">
        <f t="shared" si="12"/>
        <v>0</v>
      </c>
      <c r="Q34" s="41">
        <f t="shared" si="13"/>
        <v>0</v>
      </c>
      <c r="R34" s="42"/>
    </row>
    <row r="35" spans="1:18" ht="19.5" customHeight="1" outlineLevel="1" x14ac:dyDescent="0.25">
      <c r="A35" s="37"/>
      <c r="B35" s="142"/>
      <c r="C35" s="133" t="s">
        <v>45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41">
        <f t="shared" si="12"/>
        <v>0</v>
      </c>
      <c r="Q35" s="41">
        <f t="shared" si="13"/>
        <v>0</v>
      </c>
      <c r="R35" s="42"/>
    </row>
    <row r="36" spans="1:18" ht="19.5" customHeight="1" outlineLevel="1" x14ac:dyDescent="0.25">
      <c r="A36" s="37"/>
      <c r="B36" s="142"/>
      <c r="C36" s="133" t="s">
        <v>106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41">
        <f t="shared" si="12"/>
        <v>0</v>
      </c>
      <c r="Q36" s="41">
        <f t="shared" si="13"/>
        <v>0</v>
      </c>
      <c r="R36" s="42"/>
    </row>
    <row r="37" spans="1:18" ht="19.5" customHeight="1" x14ac:dyDescent="0.25">
      <c r="A37" s="37"/>
      <c r="B37" s="142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/>
      <c r="Q37" s="41"/>
      <c r="R37" s="42"/>
    </row>
    <row r="38" spans="1:18" ht="19.5" hidden="1" customHeight="1" x14ac:dyDescent="0.25">
      <c r="A38" s="43"/>
      <c r="B38" s="143"/>
      <c r="C38" s="146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5"/>
      <c r="Q38" s="45"/>
      <c r="R38" s="42"/>
    </row>
    <row r="39" spans="1:18" ht="24" customHeight="1" x14ac:dyDescent="0.25">
      <c r="A39" s="31" t="s">
        <v>46</v>
      </c>
      <c r="B39" s="141"/>
      <c r="C39" s="33" t="s">
        <v>22</v>
      </c>
      <c r="D39" s="34">
        <f t="shared" ref="D39:O39" si="14">SUM(D40:D48)</f>
        <v>0</v>
      </c>
      <c r="E39" s="34">
        <f t="shared" si="14"/>
        <v>0</v>
      </c>
      <c r="F39" s="34">
        <f t="shared" si="14"/>
        <v>0</v>
      </c>
      <c r="G39" s="34">
        <f t="shared" si="14"/>
        <v>0</v>
      </c>
      <c r="H39" s="34">
        <f t="shared" si="14"/>
        <v>0</v>
      </c>
      <c r="I39" s="34">
        <f t="shared" si="14"/>
        <v>0</v>
      </c>
      <c r="J39" s="34">
        <f t="shared" si="14"/>
        <v>0</v>
      </c>
      <c r="K39" s="34">
        <f t="shared" si="14"/>
        <v>0</v>
      </c>
      <c r="L39" s="34">
        <f t="shared" si="14"/>
        <v>0</v>
      </c>
      <c r="M39" s="34">
        <f t="shared" si="14"/>
        <v>0</v>
      </c>
      <c r="N39" s="34">
        <f t="shared" si="14"/>
        <v>0</v>
      </c>
      <c r="O39" s="34">
        <f t="shared" si="14"/>
        <v>0</v>
      </c>
      <c r="P39" s="35">
        <f t="shared" ref="P39:P46" si="15">SUM(D39:O39)</f>
        <v>0</v>
      </c>
      <c r="Q39" s="35">
        <f>IFERROR(AVERAGEIF(D39:O39, "&gt;0", D39:O39), 0)</f>
        <v>0</v>
      </c>
      <c r="R39" s="36"/>
    </row>
    <row r="40" spans="1:18" ht="19.5" customHeight="1" outlineLevel="1" x14ac:dyDescent="0.25">
      <c r="A40" s="37"/>
      <c r="B40" s="142"/>
      <c r="C40" s="133" t="s">
        <v>47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41">
        <f t="shared" si="15"/>
        <v>0</v>
      </c>
      <c r="Q40" s="41">
        <f t="shared" ref="Q40:Q46" si="16">IFERROR(AVERAGE(D40:O40),0)</f>
        <v>0</v>
      </c>
      <c r="R40" s="42"/>
    </row>
    <row r="41" spans="1:18" ht="19.5" customHeight="1" outlineLevel="1" x14ac:dyDescent="0.25">
      <c r="A41" s="37"/>
      <c r="B41" s="142"/>
      <c r="C41" s="133" t="s">
        <v>48</v>
      </c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41">
        <f t="shared" si="15"/>
        <v>0</v>
      </c>
      <c r="Q41" s="41">
        <f t="shared" si="16"/>
        <v>0</v>
      </c>
      <c r="R41" s="42"/>
    </row>
    <row r="42" spans="1:18" ht="19.5" customHeight="1" outlineLevel="1" x14ac:dyDescent="0.25">
      <c r="A42" s="37"/>
      <c r="B42" s="142"/>
      <c r="C42" s="133" t="s">
        <v>49</v>
      </c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41">
        <f t="shared" si="15"/>
        <v>0</v>
      </c>
      <c r="Q42" s="41">
        <f t="shared" si="16"/>
        <v>0</v>
      </c>
      <c r="R42" s="42"/>
    </row>
    <row r="43" spans="1:18" ht="19.5" customHeight="1" outlineLevel="1" x14ac:dyDescent="0.25">
      <c r="A43" s="37"/>
      <c r="B43" s="142"/>
      <c r="C43" s="133" t="s">
        <v>50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41">
        <f t="shared" si="15"/>
        <v>0</v>
      </c>
      <c r="Q43" s="41">
        <f t="shared" si="16"/>
        <v>0</v>
      </c>
      <c r="R43" s="42"/>
    </row>
    <row r="44" spans="1:18" ht="19.5" customHeight="1" outlineLevel="1" x14ac:dyDescent="0.25">
      <c r="A44" s="37"/>
      <c r="B44" s="142"/>
      <c r="C44" s="133" t="s">
        <v>51</v>
      </c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41">
        <f t="shared" si="15"/>
        <v>0</v>
      </c>
      <c r="Q44" s="41">
        <f t="shared" si="16"/>
        <v>0</v>
      </c>
      <c r="R44" s="42"/>
    </row>
    <row r="45" spans="1:18" ht="19.5" customHeight="1" outlineLevel="1" x14ac:dyDescent="0.25">
      <c r="A45" s="37"/>
      <c r="B45" s="142"/>
      <c r="C45" s="133" t="s">
        <v>25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41">
        <f t="shared" si="15"/>
        <v>0</v>
      </c>
      <c r="Q45" s="41">
        <f t="shared" si="16"/>
        <v>0</v>
      </c>
      <c r="R45" s="42"/>
    </row>
    <row r="46" spans="1:18" ht="19.5" customHeight="1" outlineLevel="1" x14ac:dyDescent="0.25">
      <c r="A46" s="37"/>
      <c r="B46" s="142"/>
      <c r="C46" s="133" t="s">
        <v>25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41">
        <f t="shared" si="15"/>
        <v>0</v>
      </c>
      <c r="Q46" s="41">
        <f t="shared" si="16"/>
        <v>0</v>
      </c>
      <c r="R46" s="42"/>
    </row>
    <row r="47" spans="1:18" ht="19.5" customHeight="1" x14ac:dyDescent="0.25">
      <c r="A47" s="37"/>
      <c r="B47" s="142"/>
      <c r="C47" s="39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/>
      <c r="Q47" s="41"/>
      <c r="R47" s="42"/>
    </row>
    <row r="48" spans="1:18" ht="19.5" hidden="1" customHeight="1" x14ac:dyDescent="0.25">
      <c r="A48" s="43"/>
      <c r="B48" s="143"/>
      <c r="C48" s="146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5"/>
      <c r="Q48" s="45"/>
      <c r="R48" s="42"/>
    </row>
    <row r="49" spans="1:18" ht="24" customHeight="1" x14ac:dyDescent="0.25">
      <c r="A49" s="31" t="s">
        <v>52</v>
      </c>
      <c r="B49" s="141"/>
      <c r="C49" s="33" t="s">
        <v>22</v>
      </c>
      <c r="D49" s="34">
        <f t="shared" ref="D49:L49" si="17">SUM(D50:D57)</f>
        <v>0</v>
      </c>
      <c r="E49" s="34">
        <f t="shared" si="17"/>
        <v>0</v>
      </c>
      <c r="F49" s="34">
        <f t="shared" si="17"/>
        <v>0</v>
      </c>
      <c r="G49" s="34">
        <f t="shared" si="17"/>
        <v>0</v>
      </c>
      <c r="H49" s="34">
        <f t="shared" si="17"/>
        <v>0</v>
      </c>
      <c r="I49" s="34">
        <f t="shared" si="17"/>
        <v>0</v>
      </c>
      <c r="J49" s="34">
        <f t="shared" si="17"/>
        <v>0</v>
      </c>
      <c r="K49" s="34">
        <f t="shared" si="17"/>
        <v>0</v>
      </c>
      <c r="L49" s="34">
        <f t="shared" si="17"/>
        <v>0</v>
      </c>
      <c r="M49" s="34">
        <f>SUM(M50:M57)</f>
        <v>0</v>
      </c>
      <c r="N49" s="34">
        <f t="shared" ref="N49:O49" si="18">SUM(N50:N57)</f>
        <v>0</v>
      </c>
      <c r="O49" s="34">
        <f t="shared" si="18"/>
        <v>0</v>
      </c>
      <c r="P49" s="35">
        <f t="shared" ref="P49:P55" si="19">SUM(D49:O49)</f>
        <v>0</v>
      </c>
      <c r="Q49" s="35">
        <f>IFERROR(AVERAGEIF(D49:O49, "&gt;0", D49:O49), 0)</f>
        <v>0</v>
      </c>
      <c r="R49" s="36"/>
    </row>
    <row r="50" spans="1:18" ht="19.5" customHeight="1" outlineLevel="1" x14ac:dyDescent="0.25">
      <c r="A50" s="37"/>
      <c r="B50" s="142"/>
      <c r="C50" s="133" t="s">
        <v>53</v>
      </c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41">
        <f t="shared" si="19"/>
        <v>0</v>
      </c>
      <c r="Q50" s="41">
        <f t="shared" ref="Q50:Q55" si="20">IFERROR(AVERAGE(D50:O50),0)</f>
        <v>0</v>
      </c>
      <c r="R50" s="42"/>
    </row>
    <row r="51" spans="1:18" ht="19.5" customHeight="1" outlineLevel="1" x14ac:dyDescent="0.25">
      <c r="A51" s="37"/>
      <c r="B51" s="142"/>
      <c r="C51" s="133" t="s">
        <v>54</v>
      </c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41">
        <f t="shared" si="19"/>
        <v>0</v>
      </c>
      <c r="Q51" s="41">
        <f t="shared" si="20"/>
        <v>0</v>
      </c>
      <c r="R51" s="42"/>
    </row>
    <row r="52" spans="1:18" ht="19.5" customHeight="1" outlineLevel="1" x14ac:dyDescent="0.25">
      <c r="A52" s="37"/>
      <c r="B52" s="142"/>
      <c r="C52" s="133" t="s">
        <v>55</v>
      </c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41">
        <f t="shared" si="19"/>
        <v>0</v>
      </c>
      <c r="Q52" s="41">
        <f t="shared" si="20"/>
        <v>0</v>
      </c>
      <c r="R52" s="42"/>
    </row>
    <row r="53" spans="1:18" ht="19.5" customHeight="1" outlineLevel="1" x14ac:dyDescent="0.25">
      <c r="A53" s="37"/>
      <c r="B53" s="142"/>
      <c r="C53" s="133" t="s">
        <v>25</v>
      </c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41">
        <f t="shared" si="19"/>
        <v>0</v>
      </c>
      <c r="Q53" s="41">
        <f t="shared" si="20"/>
        <v>0</v>
      </c>
      <c r="R53" s="42"/>
    </row>
    <row r="54" spans="1:18" ht="19.5" customHeight="1" outlineLevel="1" x14ac:dyDescent="0.25">
      <c r="A54" s="37"/>
      <c r="B54" s="142"/>
      <c r="C54" s="133" t="s">
        <v>25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41">
        <f t="shared" si="19"/>
        <v>0</v>
      </c>
      <c r="Q54" s="41">
        <f t="shared" si="20"/>
        <v>0</v>
      </c>
      <c r="R54" s="42"/>
    </row>
    <row r="55" spans="1:18" ht="19.5" customHeight="1" outlineLevel="1" x14ac:dyDescent="0.25">
      <c r="A55" s="37"/>
      <c r="B55" s="142"/>
      <c r="C55" s="133" t="s">
        <v>25</v>
      </c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41">
        <f t="shared" si="19"/>
        <v>0</v>
      </c>
      <c r="Q55" s="41">
        <f t="shared" si="20"/>
        <v>0</v>
      </c>
      <c r="R55" s="42"/>
    </row>
    <row r="56" spans="1:18" ht="19.5" customHeight="1" x14ac:dyDescent="0.25">
      <c r="A56" s="37"/>
      <c r="B56" s="142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41"/>
      <c r="R56" s="42"/>
    </row>
    <row r="57" spans="1:18" ht="19.5" hidden="1" customHeight="1" x14ac:dyDescent="0.25">
      <c r="A57" s="43"/>
      <c r="B57" s="143"/>
      <c r="C57" s="146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5"/>
      <c r="Q57" s="45"/>
      <c r="R57" s="42"/>
    </row>
    <row r="58" spans="1:18" ht="24" customHeight="1" x14ac:dyDescent="0.25">
      <c r="A58" s="31" t="s">
        <v>56</v>
      </c>
      <c r="B58" s="141"/>
      <c r="C58" s="33" t="s">
        <v>22</v>
      </c>
      <c r="D58" s="34">
        <f t="shared" ref="D58:O58" si="21">SUM(D59:D66)</f>
        <v>0</v>
      </c>
      <c r="E58" s="34">
        <f t="shared" si="21"/>
        <v>0</v>
      </c>
      <c r="F58" s="34">
        <f t="shared" si="21"/>
        <v>0</v>
      </c>
      <c r="G58" s="34">
        <f t="shared" si="21"/>
        <v>0</v>
      </c>
      <c r="H58" s="34">
        <f t="shared" si="21"/>
        <v>0</v>
      </c>
      <c r="I58" s="34">
        <f t="shared" si="21"/>
        <v>0</v>
      </c>
      <c r="J58" s="34">
        <f t="shared" si="21"/>
        <v>0</v>
      </c>
      <c r="K58" s="34">
        <f t="shared" si="21"/>
        <v>0</v>
      </c>
      <c r="L58" s="34">
        <f t="shared" si="21"/>
        <v>0</v>
      </c>
      <c r="M58" s="34">
        <f t="shared" si="21"/>
        <v>0</v>
      </c>
      <c r="N58" s="34">
        <f t="shared" si="21"/>
        <v>0</v>
      </c>
      <c r="O58" s="34">
        <f t="shared" si="21"/>
        <v>0</v>
      </c>
      <c r="P58" s="35">
        <f t="shared" ref="P58:P64" si="22">SUM(D58:O58)</f>
        <v>0</v>
      </c>
      <c r="Q58" s="35">
        <f>IFERROR(AVERAGEIF(D58:O58, "&gt;0", D58:O58), 0)</f>
        <v>0</v>
      </c>
      <c r="R58" s="36"/>
    </row>
    <row r="59" spans="1:18" ht="19.5" customHeight="1" outlineLevel="1" x14ac:dyDescent="0.25">
      <c r="A59" s="37"/>
      <c r="B59" s="142"/>
      <c r="C59" s="133" t="s">
        <v>57</v>
      </c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41">
        <f t="shared" si="22"/>
        <v>0</v>
      </c>
      <c r="Q59" s="41">
        <f t="shared" ref="Q59:Q64" si="23">IFERROR(AVERAGE(D59:O59),0)</f>
        <v>0</v>
      </c>
      <c r="R59" s="42"/>
    </row>
    <row r="60" spans="1:18" ht="19.5" customHeight="1" outlineLevel="1" x14ac:dyDescent="0.25">
      <c r="A60" s="37"/>
      <c r="B60" s="142"/>
      <c r="C60" s="133" t="s">
        <v>58</v>
      </c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41">
        <f t="shared" si="22"/>
        <v>0</v>
      </c>
      <c r="Q60" s="41">
        <f t="shared" si="23"/>
        <v>0</v>
      </c>
      <c r="R60" s="42"/>
    </row>
    <row r="61" spans="1:18" ht="19.5" customHeight="1" outlineLevel="1" x14ac:dyDescent="0.25">
      <c r="A61" s="37"/>
      <c r="B61" s="142"/>
      <c r="C61" s="133" t="s">
        <v>51</v>
      </c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41">
        <f t="shared" si="22"/>
        <v>0</v>
      </c>
      <c r="Q61" s="41">
        <f t="shared" si="23"/>
        <v>0</v>
      </c>
      <c r="R61" s="42"/>
    </row>
    <row r="62" spans="1:18" ht="19.5" customHeight="1" outlineLevel="1" x14ac:dyDescent="0.25">
      <c r="A62" s="37"/>
      <c r="B62" s="142"/>
      <c r="C62" s="133" t="s">
        <v>59</v>
      </c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41">
        <f t="shared" si="22"/>
        <v>0</v>
      </c>
      <c r="Q62" s="41">
        <f t="shared" si="23"/>
        <v>0</v>
      </c>
      <c r="R62" s="42"/>
    </row>
    <row r="63" spans="1:18" ht="19.5" customHeight="1" outlineLevel="1" x14ac:dyDescent="0.25">
      <c r="A63" s="37"/>
      <c r="B63" s="142"/>
      <c r="C63" s="133" t="s">
        <v>25</v>
      </c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41">
        <f t="shared" si="22"/>
        <v>0</v>
      </c>
      <c r="Q63" s="41">
        <f t="shared" si="23"/>
        <v>0</v>
      </c>
      <c r="R63" s="42"/>
    </row>
    <row r="64" spans="1:18" ht="19.5" customHeight="1" outlineLevel="1" x14ac:dyDescent="0.25">
      <c r="A64" s="37"/>
      <c r="B64" s="142"/>
      <c r="C64" s="133" t="s">
        <v>25</v>
      </c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41">
        <f t="shared" si="22"/>
        <v>0</v>
      </c>
      <c r="Q64" s="41">
        <f t="shared" si="23"/>
        <v>0</v>
      </c>
      <c r="R64" s="42"/>
    </row>
    <row r="65" spans="1:18" ht="19.5" customHeight="1" x14ac:dyDescent="0.25">
      <c r="A65" s="37"/>
      <c r="B65" s="142"/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1"/>
      <c r="Q65" s="41"/>
      <c r="R65" s="42"/>
    </row>
    <row r="66" spans="1:18" ht="19.5" hidden="1" customHeight="1" x14ac:dyDescent="0.25">
      <c r="A66" s="43"/>
      <c r="B66" s="143"/>
      <c r="C66" s="146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5"/>
      <c r="Q66" s="45"/>
      <c r="R66" s="42"/>
    </row>
    <row r="67" spans="1:18" ht="24" customHeight="1" x14ac:dyDescent="0.25">
      <c r="A67" s="31" t="s">
        <v>60</v>
      </c>
      <c r="B67" s="141"/>
      <c r="C67" s="33" t="s">
        <v>22</v>
      </c>
      <c r="D67" s="34">
        <f t="shared" ref="D67:O67" si="24">SUM(D68:D76)</f>
        <v>0</v>
      </c>
      <c r="E67" s="34">
        <f t="shared" si="24"/>
        <v>0</v>
      </c>
      <c r="F67" s="34">
        <f t="shared" si="24"/>
        <v>0</v>
      </c>
      <c r="G67" s="34">
        <f t="shared" si="24"/>
        <v>0</v>
      </c>
      <c r="H67" s="34">
        <f t="shared" si="24"/>
        <v>0</v>
      </c>
      <c r="I67" s="34">
        <f t="shared" si="24"/>
        <v>0</v>
      </c>
      <c r="J67" s="34">
        <f t="shared" si="24"/>
        <v>0</v>
      </c>
      <c r="K67" s="34">
        <f t="shared" si="24"/>
        <v>0</v>
      </c>
      <c r="L67" s="34">
        <f t="shared" si="24"/>
        <v>0</v>
      </c>
      <c r="M67" s="34">
        <f t="shared" si="24"/>
        <v>0</v>
      </c>
      <c r="N67" s="34">
        <f t="shared" si="24"/>
        <v>0</v>
      </c>
      <c r="O67" s="34">
        <f t="shared" si="24"/>
        <v>0</v>
      </c>
      <c r="P67" s="35">
        <f t="shared" ref="P67:P74" si="25">SUM(D67:O67)</f>
        <v>0</v>
      </c>
      <c r="Q67" s="35">
        <f>IFERROR(AVERAGEIF(D67:O67, "&gt;0", D67:O67), 0)</f>
        <v>0</v>
      </c>
      <c r="R67" s="36"/>
    </row>
    <row r="68" spans="1:18" ht="19.5" customHeight="1" outlineLevel="1" x14ac:dyDescent="0.25">
      <c r="A68" s="37"/>
      <c r="B68" s="142"/>
      <c r="C68" s="133" t="s">
        <v>61</v>
      </c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41">
        <f t="shared" si="25"/>
        <v>0</v>
      </c>
      <c r="Q68" s="41">
        <f t="shared" ref="Q68:Q74" si="26">IFERROR(AVERAGE(D68:O68),0)</f>
        <v>0</v>
      </c>
      <c r="R68" s="42"/>
    </row>
    <row r="69" spans="1:18" ht="19.5" customHeight="1" outlineLevel="1" x14ac:dyDescent="0.25">
      <c r="A69" s="37"/>
      <c r="B69" s="142"/>
      <c r="C69" s="133" t="s">
        <v>62</v>
      </c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41">
        <f t="shared" si="25"/>
        <v>0</v>
      </c>
      <c r="Q69" s="41">
        <f t="shared" si="26"/>
        <v>0</v>
      </c>
      <c r="R69" s="42"/>
    </row>
    <row r="70" spans="1:18" ht="19.5" customHeight="1" outlineLevel="1" x14ac:dyDescent="0.25">
      <c r="A70" s="37"/>
      <c r="B70" s="142"/>
      <c r="C70" s="133" t="s">
        <v>104</v>
      </c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41">
        <f t="shared" si="25"/>
        <v>0</v>
      </c>
      <c r="Q70" s="41">
        <f t="shared" si="26"/>
        <v>0</v>
      </c>
      <c r="R70" s="42"/>
    </row>
    <row r="71" spans="1:18" ht="19.5" customHeight="1" outlineLevel="1" x14ac:dyDescent="0.25">
      <c r="A71" s="37"/>
      <c r="B71" s="142"/>
      <c r="C71" s="133" t="s">
        <v>63</v>
      </c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41">
        <f t="shared" si="25"/>
        <v>0</v>
      </c>
      <c r="Q71" s="41">
        <f t="shared" si="26"/>
        <v>0</v>
      </c>
      <c r="R71" s="42"/>
    </row>
    <row r="72" spans="1:18" ht="19.5" customHeight="1" outlineLevel="1" x14ac:dyDescent="0.25">
      <c r="A72" s="37"/>
      <c r="B72" s="142"/>
      <c r="C72" s="133" t="s">
        <v>107</v>
      </c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41">
        <f t="shared" si="25"/>
        <v>0</v>
      </c>
      <c r="Q72" s="41">
        <f t="shared" si="26"/>
        <v>0</v>
      </c>
      <c r="R72" s="42"/>
    </row>
    <row r="73" spans="1:18" ht="19.5" customHeight="1" outlineLevel="1" x14ac:dyDescent="0.25">
      <c r="A73" s="37"/>
      <c r="B73" s="142"/>
      <c r="C73" s="133" t="s">
        <v>64</v>
      </c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41">
        <f t="shared" si="25"/>
        <v>0</v>
      </c>
      <c r="Q73" s="41">
        <f t="shared" si="26"/>
        <v>0</v>
      </c>
      <c r="R73" s="42"/>
    </row>
    <row r="74" spans="1:18" ht="19.5" customHeight="1" outlineLevel="1" x14ac:dyDescent="0.25">
      <c r="A74" s="37"/>
      <c r="B74" s="142"/>
      <c r="C74" s="133" t="s">
        <v>96</v>
      </c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41">
        <f t="shared" si="25"/>
        <v>0</v>
      </c>
      <c r="Q74" s="41">
        <f t="shared" si="26"/>
        <v>0</v>
      </c>
      <c r="R74" s="42"/>
    </row>
    <row r="75" spans="1:18" ht="19.5" customHeight="1" x14ac:dyDescent="0.25">
      <c r="A75" s="37"/>
      <c r="B75" s="142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41"/>
      <c r="R75" s="42"/>
    </row>
    <row r="76" spans="1:18" ht="19.5" hidden="1" customHeight="1" x14ac:dyDescent="0.25">
      <c r="A76" s="43"/>
      <c r="B76" s="143"/>
      <c r="C76" s="146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5"/>
      <c r="Q76" s="45"/>
      <c r="R76" s="42"/>
    </row>
    <row r="77" spans="1:18" ht="24" customHeight="1" x14ac:dyDescent="0.25">
      <c r="A77" s="31" t="s">
        <v>65</v>
      </c>
      <c r="B77" s="141"/>
      <c r="C77" s="33" t="s">
        <v>22</v>
      </c>
      <c r="D77" s="34">
        <f t="shared" ref="D77:O77" si="27">SUM(D78:D89)</f>
        <v>0</v>
      </c>
      <c r="E77" s="34">
        <f t="shared" si="27"/>
        <v>0</v>
      </c>
      <c r="F77" s="34">
        <f t="shared" si="27"/>
        <v>0</v>
      </c>
      <c r="G77" s="34">
        <f t="shared" si="27"/>
        <v>0</v>
      </c>
      <c r="H77" s="34">
        <f t="shared" si="27"/>
        <v>0</v>
      </c>
      <c r="I77" s="34">
        <f t="shared" si="27"/>
        <v>0</v>
      </c>
      <c r="J77" s="34">
        <f t="shared" si="27"/>
        <v>0</v>
      </c>
      <c r="K77" s="34">
        <f t="shared" si="27"/>
        <v>0</v>
      </c>
      <c r="L77" s="34">
        <f t="shared" si="27"/>
        <v>0</v>
      </c>
      <c r="M77" s="34">
        <f t="shared" si="27"/>
        <v>0</v>
      </c>
      <c r="N77" s="34">
        <f t="shared" si="27"/>
        <v>0</v>
      </c>
      <c r="O77" s="34">
        <f t="shared" si="27"/>
        <v>0</v>
      </c>
      <c r="P77" s="35">
        <f t="shared" ref="P77:P87" si="28">SUM(D77:O77)</f>
        <v>0</v>
      </c>
      <c r="Q77" s="35">
        <f>IFERROR(AVERAGEIF(D77:O77, "&gt;0", D77:O77), 0)</f>
        <v>0</v>
      </c>
      <c r="R77" s="36"/>
    </row>
    <row r="78" spans="1:18" ht="19.5" customHeight="1" outlineLevel="1" x14ac:dyDescent="0.25">
      <c r="A78" s="37"/>
      <c r="B78" s="142"/>
      <c r="C78" s="133" t="s">
        <v>66</v>
      </c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41">
        <f t="shared" si="28"/>
        <v>0</v>
      </c>
      <c r="Q78" s="41">
        <f t="shared" ref="Q78:Q87" si="29">IFERROR(AVERAGE(D78:O78),0)</f>
        <v>0</v>
      </c>
      <c r="R78" s="42"/>
    </row>
    <row r="79" spans="1:18" ht="19.5" customHeight="1" outlineLevel="1" x14ac:dyDescent="0.25">
      <c r="A79" s="37"/>
      <c r="B79" s="142"/>
      <c r="C79" s="133" t="s">
        <v>67</v>
      </c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41">
        <f t="shared" si="28"/>
        <v>0</v>
      </c>
      <c r="Q79" s="41">
        <f t="shared" si="29"/>
        <v>0</v>
      </c>
      <c r="R79" s="42"/>
    </row>
    <row r="80" spans="1:18" ht="19.5" customHeight="1" outlineLevel="1" x14ac:dyDescent="0.25">
      <c r="A80" s="37"/>
      <c r="B80" s="142"/>
      <c r="C80" s="133" t="s">
        <v>68</v>
      </c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41">
        <f t="shared" si="28"/>
        <v>0</v>
      </c>
      <c r="Q80" s="41">
        <f t="shared" si="29"/>
        <v>0</v>
      </c>
      <c r="R80" s="42"/>
    </row>
    <row r="81" spans="1:18" ht="19.5" customHeight="1" outlineLevel="1" x14ac:dyDescent="0.25">
      <c r="A81" s="37"/>
      <c r="B81" s="142"/>
      <c r="C81" s="133" t="s">
        <v>69</v>
      </c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41">
        <f t="shared" si="28"/>
        <v>0</v>
      </c>
      <c r="Q81" s="41">
        <f t="shared" si="29"/>
        <v>0</v>
      </c>
      <c r="R81" s="42"/>
    </row>
    <row r="82" spans="1:18" ht="19.5" customHeight="1" outlineLevel="1" x14ac:dyDescent="0.25">
      <c r="A82" s="37"/>
      <c r="B82" s="142"/>
      <c r="C82" s="133" t="s">
        <v>48</v>
      </c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41">
        <f t="shared" si="28"/>
        <v>0</v>
      </c>
      <c r="Q82" s="41">
        <f t="shared" si="29"/>
        <v>0</v>
      </c>
      <c r="R82" s="42"/>
    </row>
    <row r="83" spans="1:18" ht="19.5" customHeight="1" outlineLevel="1" x14ac:dyDescent="0.25">
      <c r="A83" s="37"/>
      <c r="B83" s="142"/>
      <c r="C83" s="133" t="s">
        <v>70</v>
      </c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41">
        <f t="shared" si="28"/>
        <v>0</v>
      </c>
      <c r="Q83" s="41">
        <f t="shared" si="29"/>
        <v>0</v>
      </c>
      <c r="R83" s="42"/>
    </row>
    <row r="84" spans="1:18" ht="19.5" customHeight="1" outlineLevel="1" x14ac:dyDescent="0.25">
      <c r="A84" s="37"/>
      <c r="B84" s="142"/>
      <c r="C84" s="133" t="s">
        <v>71</v>
      </c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41">
        <f t="shared" si="28"/>
        <v>0</v>
      </c>
      <c r="Q84" s="41">
        <f t="shared" si="29"/>
        <v>0</v>
      </c>
      <c r="R84" s="42"/>
    </row>
    <row r="85" spans="1:18" ht="19.5" customHeight="1" outlineLevel="1" x14ac:dyDescent="0.25">
      <c r="A85" s="37"/>
      <c r="B85" s="142"/>
      <c r="C85" s="133" t="s">
        <v>103</v>
      </c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41">
        <f t="shared" si="28"/>
        <v>0</v>
      </c>
      <c r="Q85" s="41">
        <f t="shared" si="29"/>
        <v>0</v>
      </c>
      <c r="R85" s="42"/>
    </row>
    <row r="86" spans="1:18" ht="19.5" customHeight="1" outlineLevel="1" x14ac:dyDescent="0.25">
      <c r="A86" s="37"/>
      <c r="B86" s="142"/>
      <c r="C86" s="133" t="s">
        <v>105</v>
      </c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41">
        <f t="shared" si="28"/>
        <v>0</v>
      </c>
      <c r="Q86" s="41">
        <f t="shared" si="29"/>
        <v>0</v>
      </c>
      <c r="R86" s="42"/>
    </row>
    <row r="87" spans="1:18" ht="19.5" customHeight="1" outlineLevel="1" x14ac:dyDescent="0.25">
      <c r="A87" s="37"/>
      <c r="B87" s="142"/>
      <c r="C87" s="133" t="s">
        <v>25</v>
      </c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41">
        <f t="shared" si="28"/>
        <v>0</v>
      </c>
      <c r="Q87" s="41">
        <f t="shared" si="29"/>
        <v>0</v>
      </c>
      <c r="R87" s="42"/>
    </row>
    <row r="88" spans="1:18" ht="19.5" customHeight="1" x14ac:dyDescent="0.25">
      <c r="A88" s="37"/>
      <c r="B88" s="142"/>
      <c r="C88" s="39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1"/>
      <c r="Q88" s="41"/>
      <c r="R88" s="42"/>
    </row>
    <row r="89" spans="1:18" ht="19.5" hidden="1" customHeight="1" x14ac:dyDescent="0.25">
      <c r="A89" s="43"/>
      <c r="B89" s="143"/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5"/>
      <c r="Q89" s="45"/>
      <c r="R89" s="42"/>
    </row>
    <row r="90" spans="1:18" ht="24" customHeight="1" x14ac:dyDescent="0.25">
      <c r="A90" s="31" t="s">
        <v>72</v>
      </c>
      <c r="B90" s="141"/>
      <c r="C90" s="33" t="s">
        <v>22</v>
      </c>
      <c r="D90" s="34">
        <f t="shared" ref="D90:O90" si="30">SUM(D91:D97)</f>
        <v>0</v>
      </c>
      <c r="E90" s="34">
        <f t="shared" si="30"/>
        <v>0</v>
      </c>
      <c r="F90" s="34">
        <f t="shared" si="30"/>
        <v>0</v>
      </c>
      <c r="G90" s="34">
        <f t="shared" si="30"/>
        <v>0</v>
      </c>
      <c r="H90" s="34">
        <f t="shared" si="30"/>
        <v>0</v>
      </c>
      <c r="I90" s="34">
        <f t="shared" si="30"/>
        <v>0</v>
      </c>
      <c r="J90" s="34">
        <f t="shared" si="30"/>
        <v>0</v>
      </c>
      <c r="K90" s="34">
        <f t="shared" si="30"/>
        <v>0</v>
      </c>
      <c r="L90" s="34">
        <f t="shared" si="30"/>
        <v>0</v>
      </c>
      <c r="M90" s="34">
        <f t="shared" si="30"/>
        <v>0</v>
      </c>
      <c r="N90" s="34">
        <f t="shared" si="30"/>
        <v>0</v>
      </c>
      <c r="O90" s="34">
        <f t="shared" si="30"/>
        <v>0</v>
      </c>
      <c r="P90" s="35">
        <f t="shared" ref="P90:P95" si="31">SUM(D90:O90)</f>
        <v>0</v>
      </c>
      <c r="Q90" s="35">
        <f>IFERROR(AVERAGEIF(D90:O90, "&gt;0", D90:O90), 0)</f>
        <v>0</v>
      </c>
      <c r="R90" s="36"/>
    </row>
    <row r="91" spans="1:18" ht="19.5" customHeight="1" outlineLevel="1" x14ac:dyDescent="0.25">
      <c r="A91" s="37"/>
      <c r="B91" s="142"/>
      <c r="C91" s="133" t="s">
        <v>73</v>
      </c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41">
        <f t="shared" si="31"/>
        <v>0</v>
      </c>
      <c r="Q91" s="41">
        <f t="shared" ref="Q91:Q95" si="32">IFERROR(AVERAGE(D91:O91),0)</f>
        <v>0</v>
      </c>
      <c r="R91" s="42"/>
    </row>
    <row r="92" spans="1:18" ht="19.5" customHeight="1" outlineLevel="1" x14ac:dyDescent="0.25">
      <c r="A92" s="37"/>
      <c r="B92" s="142"/>
      <c r="C92" s="133" t="s">
        <v>74</v>
      </c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41">
        <f t="shared" si="31"/>
        <v>0</v>
      </c>
      <c r="Q92" s="41">
        <f t="shared" si="32"/>
        <v>0</v>
      </c>
      <c r="R92" s="42"/>
    </row>
    <row r="93" spans="1:18" ht="19.5" customHeight="1" outlineLevel="1" x14ac:dyDescent="0.25">
      <c r="A93" s="37"/>
      <c r="B93" s="142"/>
      <c r="C93" s="133" t="s">
        <v>75</v>
      </c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41">
        <f t="shared" si="31"/>
        <v>0</v>
      </c>
      <c r="Q93" s="41">
        <f t="shared" si="32"/>
        <v>0</v>
      </c>
      <c r="R93" s="42"/>
    </row>
    <row r="94" spans="1:18" ht="19.5" customHeight="1" outlineLevel="1" x14ac:dyDescent="0.25">
      <c r="A94" s="37"/>
      <c r="B94" s="142"/>
      <c r="C94" s="133" t="s">
        <v>76</v>
      </c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41">
        <f t="shared" si="31"/>
        <v>0</v>
      </c>
      <c r="Q94" s="41">
        <f t="shared" si="32"/>
        <v>0</v>
      </c>
      <c r="R94" s="42"/>
    </row>
    <row r="95" spans="1:18" ht="19.5" customHeight="1" outlineLevel="1" x14ac:dyDescent="0.25">
      <c r="A95" s="37"/>
      <c r="B95" s="142"/>
      <c r="C95" s="133" t="s">
        <v>25</v>
      </c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41">
        <f t="shared" si="31"/>
        <v>0</v>
      </c>
      <c r="Q95" s="41">
        <f t="shared" si="32"/>
        <v>0</v>
      </c>
      <c r="R95" s="42"/>
    </row>
    <row r="96" spans="1:18" ht="19.5" customHeight="1" x14ac:dyDescent="0.25">
      <c r="A96" s="37"/>
      <c r="B96" s="142"/>
      <c r="C96" s="39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1"/>
      <c r="Q96" s="41"/>
      <c r="R96" s="42"/>
    </row>
    <row r="97" spans="1:18" ht="19.5" hidden="1" customHeight="1" x14ac:dyDescent="0.25">
      <c r="A97" s="43"/>
      <c r="B97" s="143"/>
      <c r="C97" s="39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5"/>
      <c r="Q97" s="45"/>
      <c r="R97" s="42"/>
    </row>
    <row r="98" spans="1:18" ht="24" customHeight="1" x14ac:dyDescent="0.25">
      <c r="A98" s="31" t="s">
        <v>77</v>
      </c>
      <c r="B98" s="141"/>
      <c r="C98" s="33" t="s">
        <v>22</v>
      </c>
      <c r="D98" s="34">
        <f t="shared" ref="D98:O98" si="33">SUM(D99:D104)</f>
        <v>0</v>
      </c>
      <c r="E98" s="34">
        <f t="shared" si="33"/>
        <v>0</v>
      </c>
      <c r="F98" s="34">
        <f t="shared" si="33"/>
        <v>0</v>
      </c>
      <c r="G98" s="34">
        <f t="shared" si="33"/>
        <v>0</v>
      </c>
      <c r="H98" s="34">
        <f t="shared" si="33"/>
        <v>0</v>
      </c>
      <c r="I98" s="34">
        <f t="shared" si="33"/>
        <v>0</v>
      </c>
      <c r="J98" s="34">
        <f t="shared" si="33"/>
        <v>0</v>
      </c>
      <c r="K98" s="34">
        <f t="shared" si="33"/>
        <v>0</v>
      </c>
      <c r="L98" s="34">
        <f t="shared" si="33"/>
        <v>0</v>
      </c>
      <c r="M98" s="34">
        <f t="shared" si="33"/>
        <v>0</v>
      </c>
      <c r="N98" s="34">
        <f t="shared" si="33"/>
        <v>0</v>
      </c>
      <c r="O98" s="34">
        <f t="shared" si="33"/>
        <v>0</v>
      </c>
      <c r="P98" s="35">
        <f t="shared" ref="P98:P103" si="34">SUM(D98:O98)</f>
        <v>0</v>
      </c>
      <c r="Q98" s="35">
        <f>IFERROR(AVERAGEIF(D98:O98, "&gt;0", D98:O98), 0)</f>
        <v>0</v>
      </c>
      <c r="R98" s="36"/>
    </row>
    <row r="99" spans="1:18" ht="19.5" customHeight="1" outlineLevel="1" x14ac:dyDescent="0.25">
      <c r="A99" s="37"/>
      <c r="B99" s="142"/>
      <c r="C99" s="133" t="s">
        <v>78</v>
      </c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41">
        <f t="shared" si="34"/>
        <v>0</v>
      </c>
      <c r="Q99" s="41">
        <f t="shared" ref="Q99:Q103" si="35">IFERROR(AVERAGE(D99:O99),0)</f>
        <v>0</v>
      </c>
      <c r="R99" s="42"/>
    </row>
    <row r="100" spans="1:18" ht="19.5" customHeight="1" outlineLevel="1" x14ac:dyDescent="0.25">
      <c r="A100" s="37"/>
      <c r="B100" s="142"/>
      <c r="C100" s="133" t="s">
        <v>79</v>
      </c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41">
        <f t="shared" si="34"/>
        <v>0</v>
      </c>
      <c r="Q100" s="41">
        <f t="shared" si="35"/>
        <v>0</v>
      </c>
      <c r="R100" s="42"/>
    </row>
    <row r="101" spans="1:18" ht="19.5" customHeight="1" outlineLevel="1" x14ac:dyDescent="0.25">
      <c r="A101" s="37"/>
      <c r="B101" s="142"/>
      <c r="C101" s="133" t="s">
        <v>97</v>
      </c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41">
        <f t="shared" si="34"/>
        <v>0</v>
      </c>
      <c r="Q101" s="41">
        <f t="shared" si="35"/>
        <v>0</v>
      </c>
      <c r="R101" s="42"/>
    </row>
    <row r="102" spans="1:18" ht="19.5" customHeight="1" outlineLevel="1" x14ac:dyDescent="0.25">
      <c r="A102" s="37"/>
      <c r="B102" s="142"/>
      <c r="C102" s="133" t="s">
        <v>108</v>
      </c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41">
        <f t="shared" si="34"/>
        <v>0</v>
      </c>
      <c r="Q102" s="41">
        <f t="shared" si="35"/>
        <v>0</v>
      </c>
      <c r="R102" s="42"/>
    </row>
    <row r="103" spans="1:18" ht="19.5" customHeight="1" outlineLevel="1" x14ac:dyDescent="0.25">
      <c r="A103" s="37"/>
      <c r="B103" s="142"/>
      <c r="C103" s="133" t="s">
        <v>25</v>
      </c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41">
        <f t="shared" si="34"/>
        <v>0</v>
      </c>
      <c r="Q103" s="41">
        <f t="shared" si="35"/>
        <v>0</v>
      </c>
      <c r="R103" s="42"/>
    </row>
    <row r="104" spans="1:18" ht="19.5" hidden="1" customHeight="1" x14ac:dyDescent="0.25">
      <c r="A104" s="43"/>
      <c r="B104" s="143"/>
      <c r="C104" s="39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5"/>
      <c r="Q104" s="45"/>
      <c r="R104" s="42"/>
    </row>
    <row r="105" spans="1:18" ht="19.5" customHeight="1" x14ac:dyDescent="0.25">
      <c r="A105" s="37"/>
      <c r="B105" s="142"/>
      <c r="C105" s="39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1"/>
      <c r="Q105" s="41"/>
      <c r="R105" s="42"/>
    </row>
    <row r="106" spans="1:18" ht="19.5" hidden="1" customHeight="1" x14ac:dyDescent="0.25">
      <c r="A106" s="43"/>
      <c r="B106" s="143"/>
      <c r="C106" s="39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5"/>
      <c r="Q106" s="45"/>
      <c r="R106" s="42"/>
    </row>
    <row r="107" spans="1:18" ht="24" customHeight="1" x14ac:dyDescent="0.25">
      <c r="A107" s="31" t="s">
        <v>80</v>
      </c>
      <c r="B107" s="141"/>
      <c r="C107" s="33" t="s">
        <v>22</v>
      </c>
      <c r="D107" s="34">
        <f t="shared" ref="D107:O107" si="36">SUM(D108:D113)</f>
        <v>0</v>
      </c>
      <c r="E107" s="34">
        <f t="shared" si="36"/>
        <v>0</v>
      </c>
      <c r="F107" s="34">
        <f t="shared" si="36"/>
        <v>0</v>
      </c>
      <c r="G107" s="34">
        <f t="shared" si="36"/>
        <v>0</v>
      </c>
      <c r="H107" s="34">
        <f t="shared" si="36"/>
        <v>0</v>
      </c>
      <c r="I107" s="34">
        <f t="shared" si="36"/>
        <v>0</v>
      </c>
      <c r="J107" s="34">
        <f t="shared" si="36"/>
        <v>0</v>
      </c>
      <c r="K107" s="34">
        <f t="shared" si="36"/>
        <v>0</v>
      </c>
      <c r="L107" s="34">
        <f t="shared" si="36"/>
        <v>0</v>
      </c>
      <c r="M107" s="34">
        <f t="shared" si="36"/>
        <v>0</v>
      </c>
      <c r="N107" s="34">
        <f t="shared" si="36"/>
        <v>0</v>
      </c>
      <c r="O107" s="34">
        <f t="shared" si="36"/>
        <v>0</v>
      </c>
      <c r="P107" s="35">
        <f t="shared" ref="P107:P111" si="37">SUM(D107:O107)</f>
        <v>0</v>
      </c>
      <c r="Q107" s="35">
        <f>IFERROR(AVERAGEIF(D107:O107, "&gt;0", D107:O107), 0)</f>
        <v>0</v>
      </c>
      <c r="R107" s="36"/>
    </row>
    <row r="108" spans="1:18" ht="19.5" customHeight="1" outlineLevel="1" x14ac:dyDescent="0.25">
      <c r="A108" s="37"/>
      <c r="B108" s="142"/>
      <c r="C108" s="133" t="s">
        <v>81</v>
      </c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41">
        <f t="shared" si="37"/>
        <v>0</v>
      </c>
      <c r="Q108" s="41">
        <f t="shared" ref="Q108:Q111" si="38">IFERROR(AVERAGE(D108:O108),0)</f>
        <v>0</v>
      </c>
      <c r="R108" s="42"/>
    </row>
    <row r="109" spans="1:18" ht="19.5" customHeight="1" outlineLevel="1" x14ac:dyDescent="0.25">
      <c r="A109" s="37"/>
      <c r="B109" s="142"/>
      <c r="C109" s="133" t="s">
        <v>82</v>
      </c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41">
        <f t="shared" si="37"/>
        <v>0</v>
      </c>
      <c r="Q109" s="41">
        <f t="shared" si="38"/>
        <v>0</v>
      </c>
      <c r="R109" s="42"/>
    </row>
    <row r="110" spans="1:18" ht="19.5" customHeight="1" outlineLevel="1" x14ac:dyDescent="0.25">
      <c r="A110" s="37"/>
      <c r="B110" s="142"/>
      <c r="C110" s="133" t="s">
        <v>83</v>
      </c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41">
        <f t="shared" si="37"/>
        <v>0</v>
      </c>
      <c r="Q110" s="41">
        <f t="shared" si="38"/>
        <v>0</v>
      </c>
      <c r="R110" s="42"/>
    </row>
    <row r="111" spans="1:18" ht="19.5" customHeight="1" outlineLevel="1" x14ac:dyDescent="0.25">
      <c r="A111" s="37"/>
      <c r="B111" s="142"/>
      <c r="C111" s="133" t="s">
        <v>80</v>
      </c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41">
        <f t="shared" si="37"/>
        <v>0</v>
      </c>
      <c r="Q111" s="41">
        <f t="shared" si="38"/>
        <v>0</v>
      </c>
      <c r="R111" s="42"/>
    </row>
    <row r="112" spans="1:18" ht="19.5" customHeight="1" x14ac:dyDescent="0.25">
      <c r="A112" s="37"/>
      <c r="B112" s="142"/>
      <c r="C112" s="39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1"/>
      <c r="Q112" s="41"/>
      <c r="R112" s="42"/>
    </row>
    <row r="113" spans="1:18" ht="19.5" hidden="1" customHeight="1" x14ac:dyDescent="0.25">
      <c r="A113" s="43"/>
      <c r="B113" s="143"/>
      <c r="C113" s="39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5"/>
      <c r="Q113" s="45"/>
      <c r="R113" s="42"/>
    </row>
    <row r="114" spans="1:18" ht="24" customHeight="1" x14ac:dyDescent="0.25">
      <c r="A114" s="31" t="s">
        <v>84</v>
      </c>
      <c r="B114" s="141"/>
      <c r="C114" s="33" t="s">
        <v>22</v>
      </c>
      <c r="D114" s="34">
        <f t="shared" ref="D114:O114" si="39">SUM(D115:D120)</f>
        <v>0</v>
      </c>
      <c r="E114" s="34">
        <f t="shared" si="39"/>
        <v>0</v>
      </c>
      <c r="F114" s="34">
        <f t="shared" si="39"/>
        <v>0</v>
      </c>
      <c r="G114" s="34">
        <f t="shared" si="39"/>
        <v>0</v>
      </c>
      <c r="H114" s="34">
        <f t="shared" si="39"/>
        <v>0</v>
      </c>
      <c r="I114" s="34">
        <f t="shared" si="39"/>
        <v>0</v>
      </c>
      <c r="J114" s="34">
        <f t="shared" si="39"/>
        <v>0</v>
      </c>
      <c r="K114" s="34">
        <f t="shared" si="39"/>
        <v>0</v>
      </c>
      <c r="L114" s="34">
        <f t="shared" si="39"/>
        <v>0</v>
      </c>
      <c r="M114" s="34">
        <f t="shared" si="39"/>
        <v>0</v>
      </c>
      <c r="N114" s="34">
        <f t="shared" si="39"/>
        <v>0</v>
      </c>
      <c r="O114" s="34">
        <f t="shared" si="39"/>
        <v>0</v>
      </c>
      <c r="P114" s="35">
        <f t="shared" ref="P114:P118" si="40">SUM(D114:O114)</f>
        <v>0</v>
      </c>
      <c r="Q114" s="35">
        <f>IFERROR(AVERAGEIF(D114:O114, "&gt;0", D114:O114), 0)</f>
        <v>0</v>
      </c>
      <c r="R114" s="36"/>
    </row>
    <row r="115" spans="1:18" ht="19.5" customHeight="1" outlineLevel="1" x14ac:dyDescent="0.25">
      <c r="A115" s="37"/>
      <c r="B115" s="142"/>
      <c r="C115" s="133" t="s">
        <v>98</v>
      </c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41">
        <f t="shared" si="40"/>
        <v>0</v>
      </c>
      <c r="Q115" s="41">
        <f t="shared" ref="Q115:Q118" si="41">IFERROR(AVERAGE(D115:O115),0)</f>
        <v>0</v>
      </c>
      <c r="R115" s="42"/>
    </row>
    <row r="116" spans="1:18" ht="19.5" customHeight="1" outlineLevel="1" x14ac:dyDescent="0.25">
      <c r="A116" s="37"/>
      <c r="B116" s="142"/>
      <c r="C116" s="133" t="s">
        <v>101</v>
      </c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41">
        <f t="shared" si="40"/>
        <v>0</v>
      </c>
      <c r="Q116" s="41">
        <f t="shared" si="41"/>
        <v>0</v>
      </c>
      <c r="R116" s="42"/>
    </row>
    <row r="117" spans="1:18" ht="19.5" customHeight="1" outlineLevel="1" x14ac:dyDescent="0.25">
      <c r="A117" s="37"/>
      <c r="B117" s="142"/>
      <c r="C117" s="133" t="s">
        <v>99</v>
      </c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41">
        <f t="shared" si="40"/>
        <v>0</v>
      </c>
      <c r="Q117" s="41">
        <f t="shared" si="41"/>
        <v>0</v>
      </c>
      <c r="R117" s="42"/>
    </row>
    <row r="118" spans="1:18" ht="19.5" customHeight="1" outlineLevel="1" x14ac:dyDescent="0.25">
      <c r="A118" s="37"/>
      <c r="B118" s="142"/>
      <c r="C118" s="133" t="s">
        <v>100</v>
      </c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41">
        <f t="shared" si="40"/>
        <v>0</v>
      </c>
      <c r="Q118" s="41">
        <f t="shared" si="41"/>
        <v>0</v>
      </c>
      <c r="R118" s="42"/>
    </row>
    <row r="119" spans="1:18" ht="19.5" customHeight="1" x14ac:dyDescent="0.25">
      <c r="A119" s="37"/>
      <c r="B119" s="142"/>
      <c r="C119" s="39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1"/>
      <c r="Q119" s="41"/>
      <c r="R119" s="42"/>
    </row>
    <row r="120" spans="1:18" ht="19.5" hidden="1" customHeight="1" x14ac:dyDescent="0.25">
      <c r="A120" s="43"/>
      <c r="B120" s="143"/>
      <c r="C120" s="39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5"/>
      <c r="Q120" s="45"/>
      <c r="R120" s="42"/>
    </row>
    <row r="121" spans="1:18" ht="24" customHeight="1" x14ac:dyDescent="0.25">
      <c r="A121" s="31" t="s">
        <v>25</v>
      </c>
      <c r="B121" s="141"/>
      <c r="C121" s="33" t="s">
        <v>85</v>
      </c>
      <c r="D121" s="34">
        <f t="shared" ref="D121:O121" si="42">SUM(D122:D125)</f>
        <v>0</v>
      </c>
      <c r="E121" s="34">
        <f t="shared" si="42"/>
        <v>0</v>
      </c>
      <c r="F121" s="34">
        <f t="shared" si="42"/>
        <v>0</v>
      </c>
      <c r="G121" s="34">
        <f t="shared" si="42"/>
        <v>0</v>
      </c>
      <c r="H121" s="34">
        <f t="shared" si="42"/>
        <v>0</v>
      </c>
      <c r="I121" s="34">
        <f t="shared" si="42"/>
        <v>0</v>
      </c>
      <c r="J121" s="34">
        <f t="shared" si="42"/>
        <v>0</v>
      </c>
      <c r="K121" s="34">
        <f t="shared" si="42"/>
        <v>0</v>
      </c>
      <c r="L121" s="34">
        <f t="shared" si="42"/>
        <v>0</v>
      </c>
      <c r="M121" s="34">
        <f t="shared" si="42"/>
        <v>0</v>
      </c>
      <c r="N121" s="34">
        <f t="shared" si="42"/>
        <v>0</v>
      </c>
      <c r="O121" s="34">
        <f t="shared" si="42"/>
        <v>0</v>
      </c>
      <c r="P121" s="35">
        <f t="shared" ref="P121:P123" si="43">SUM(D121:O121)</f>
        <v>0</v>
      </c>
      <c r="Q121" s="35">
        <f>IFERROR(AVERAGEIF(D121:O121, "&gt;0", D121:O121), 0)</f>
        <v>0</v>
      </c>
      <c r="R121" s="36"/>
    </row>
    <row r="122" spans="1:18" ht="19.5" customHeight="1" outlineLevel="1" x14ac:dyDescent="0.25">
      <c r="A122" s="37"/>
      <c r="B122" s="142"/>
      <c r="C122" s="133" t="s">
        <v>102</v>
      </c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41">
        <f t="shared" si="43"/>
        <v>0</v>
      </c>
      <c r="Q122" s="41">
        <f t="shared" ref="Q122:Q123" si="44">IFERROR(AVERAGE(D122:O122),0)</f>
        <v>0</v>
      </c>
      <c r="R122" s="42"/>
    </row>
    <row r="123" spans="1:18" ht="19.5" customHeight="1" outlineLevel="1" x14ac:dyDescent="0.25">
      <c r="A123" s="37"/>
      <c r="B123" s="142"/>
      <c r="C123" s="133" t="s">
        <v>109</v>
      </c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41">
        <f t="shared" si="43"/>
        <v>0</v>
      </c>
      <c r="Q123" s="41">
        <f t="shared" si="44"/>
        <v>0</v>
      </c>
      <c r="R123" s="42"/>
    </row>
    <row r="124" spans="1:18" ht="19.5" customHeight="1" x14ac:dyDescent="0.25">
      <c r="A124" s="37"/>
      <c r="B124" s="142"/>
      <c r="C124" s="39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8"/>
      <c r="Q124" s="48"/>
      <c r="R124" s="42"/>
    </row>
    <row r="125" spans="1:18" ht="19.5" hidden="1" customHeight="1" x14ac:dyDescent="0.25">
      <c r="A125" s="43"/>
      <c r="B125" s="143"/>
      <c r="C125" s="146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50"/>
      <c r="Q125" s="50"/>
      <c r="R125" s="42"/>
    </row>
  </sheetData>
  <sheetProtection algorithmName="SHA-512" hashValue="KqJVx1l+PU8T6hY5SCaWL2x6S33gmTGKa5Ks/z9M73Us/ChlRA2rJ2WFGwpmh0JzWxdDpkiSB3ZYqm6Y+n0ipQ==" saltValue="BR+k9Q+AMBi57es2Xqwxy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R79"/>
  <sheetViews>
    <sheetView showGridLines="0" topLeftCell="A42" zoomScaleNormal="100" workbookViewId="0">
      <selection activeCell="F57" sqref="F57"/>
    </sheetView>
  </sheetViews>
  <sheetFormatPr baseColWidth="10" defaultColWidth="12.5546875" defaultRowHeight="15.75" customHeight="1" x14ac:dyDescent="0.25"/>
  <cols>
    <col min="1" max="1" width="5.109375" customWidth="1"/>
    <col min="2" max="2" width="12.5546875" hidden="1" customWidth="1"/>
    <col min="3" max="3" width="33" customWidth="1"/>
    <col min="4" max="17" width="15.33203125" customWidth="1"/>
    <col min="18" max="18" width="5.109375" customWidth="1"/>
  </cols>
  <sheetData>
    <row r="1" spans="1:18" ht="6" customHeight="1" x14ac:dyDescent="0.4">
      <c r="A1" s="58"/>
      <c r="B1" s="59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60"/>
      <c r="O1" s="60"/>
      <c r="P1" s="61"/>
      <c r="Q1" s="61"/>
      <c r="R1" s="60"/>
    </row>
    <row r="2" spans="1:18" ht="30" customHeight="1" x14ac:dyDescent="0.4">
      <c r="A2" s="148"/>
      <c r="B2" s="62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63"/>
      <c r="O2" s="63"/>
      <c r="P2" s="64"/>
      <c r="Q2" s="64"/>
      <c r="R2" s="63"/>
    </row>
    <row r="3" spans="1:18" ht="24" customHeight="1" x14ac:dyDescent="0.4">
      <c r="A3" s="65"/>
      <c r="B3" s="66"/>
      <c r="C3" s="67" t="s">
        <v>86</v>
      </c>
      <c r="D3" s="68"/>
      <c r="E3" s="68"/>
      <c r="F3" s="68"/>
      <c r="G3" s="68"/>
      <c r="H3" s="68"/>
      <c r="I3" s="68"/>
      <c r="J3" s="68"/>
      <c r="K3" s="69" t="s">
        <v>87</v>
      </c>
      <c r="L3" s="16"/>
      <c r="M3" s="16"/>
      <c r="N3" s="70"/>
      <c r="O3" s="70"/>
      <c r="P3" s="71"/>
      <c r="Q3" s="71"/>
      <c r="R3" s="70"/>
    </row>
    <row r="4" spans="1:18" ht="18" customHeight="1" x14ac:dyDescent="0.25">
      <c r="A4" s="65"/>
      <c r="B4" s="66"/>
      <c r="C4" s="18" t="s">
        <v>88</v>
      </c>
      <c r="D4" s="70"/>
      <c r="E4" s="70"/>
      <c r="F4" s="70"/>
      <c r="G4" s="70"/>
      <c r="H4" s="70"/>
      <c r="I4" s="70"/>
      <c r="J4" s="70"/>
      <c r="K4" s="193" t="s">
        <v>89</v>
      </c>
      <c r="L4" s="190"/>
      <c r="M4" s="190"/>
      <c r="N4" s="72"/>
      <c r="O4" s="70"/>
      <c r="P4" s="71"/>
      <c r="Q4" s="71"/>
      <c r="R4" s="70"/>
    </row>
    <row r="5" spans="1:18" ht="24" customHeight="1" x14ac:dyDescent="0.4">
      <c r="A5" s="65"/>
      <c r="B5" s="66"/>
      <c r="C5" s="149"/>
      <c r="D5" s="150"/>
      <c r="E5" s="74"/>
      <c r="F5" s="74"/>
      <c r="G5" s="74"/>
      <c r="H5" s="74"/>
      <c r="I5" s="16"/>
      <c r="J5" s="74"/>
      <c r="K5" s="73" t="s">
        <v>90</v>
      </c>
      <c r="L5" s="74"/>
      <c r="M5" s="74"/>
      <c r="N5" s="74"/>
      <c r="O5" s="74"/>
      <c r="P5" s="75"/>
      <c r="Q5" s="75"/>
      <c r="R5" s="74"/>
    </row>
    <row r="6" spans="1:18" ht="18.600000000000001" customHeight="1" x14ac:dyDescent="0.25">
      <c r="A6" s="76"/>
      <c r="B6" s="77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8"/>
      <c r="Q6" s="78"/>
      <c r="R6" s="76"/>
    </row>
    <row r="7" spans="1:18" ht="18" customHeight="1" x14ac:dyDescent="0.25">
      <c r="A7" s="65"/>
      <c r="B7" s="66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80"/>
      <c r="Q7" s="80"/>
      <c r="R7" s="70"/>
    </row>
    <row r="8" spans="1:18" ht="18" customHeight="1" x14ac:dyDescent="0.25">
      <c r="A8" s="65"/>
      <c r="B8" s="66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80"/>
      <c r="Q8" s="80"/>
      <c r="R8" s="70"/>
    </row>
    <row r="9" spans="1:18" ht="18" customHeight="1" x14ac:dyDescent="0.25">
      <c r="A9" s="65"/>
      <c r="B9" s="66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80"/>
      <c r="Q9" s="80"/>
      <c r="R9" s="70"/>
    </row>
    <row r="10" spans="1:18" ht="18" customHeight="1" x14ac:dyDescent="0.25">
      <c r="A10" s="65"/>
      <c r="B10" s="66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0"/>
      <c r="Q10" s="80"/>
      <c r="R10" s="70"/>
    </row>
    <row r="11" spans="1:18" ht="18" customHeight="1" x14ac:dyDescent="0.25">
      <c r="A11" s="65"/>
      <c r="B11" s="66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80"/>
      <c r="Q11" s="80"/>
      <c r="R11" s="70"/>
    </row>
    <row r="12" spans="1:18" ht="18" customHeight="1" x14ac:dyDescent="0.25">
      <c r="A12" s="65"/>
      <c r="B12" s="66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80"/>
      <c r="Q12" s="80"/>
      <c r="R12" s="70"/>
    </row>
    <row r="13" spans="1:18" ht="18" customHeight="1" x14ac:dyDescent="0.25">
      <c r="A13" s="65"/>
      <c r="B13" s="66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80"/>
      <c r="Q13" s="80"/>
      <c r="R13" s="70"/>
    </row>
    <row r="14" spans="1:18" ht="18" customHeight="1" x14ac:dyDescent="0.25">
      <c r="A14" s="65"/>
      <c r="B14" s="66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  <c r="Q14" s="80"/>
      <c r="R14" s="70"/>
    </row>
    <row r="15" spans="1:18" ht="18" customHeight="1" x14ac:dyDescent="0.25">
      <c r="A15" s="65"/>
      <c r="B15" s="66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  <c r="Q15" s="80"/>
      <c r="R15" s="70"/>
    </row>
    <row r="16" spans="1:18" ht="18" customHeight="1" x14ac:dyDescent="0.25">
      <c r="A16" s="65"/>
      <c r="B16" s="66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80"/>
      <c r="Q16" s="80"/>
      <c r="R16" s="70"/>
    </row>
    <row r="17" spans="1:18" ht="18" customHeight="1" x14ac:dyDescent="0.25">
      <c r="A17" s="65"/>
      <c r="B17" s="66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  <c r="Q17" s="80"/>
      <c r="R17" s="70"/>
    </row>
    <row r="18" spans="1:18" ht="18" customHeight="1" x14ac:dyDescent="0.25">
      <c r="A18" s="65"/>
      <c r="B18" s="66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80"/>
      <c r="Q18" s="80"/>
      <c r="R18" s="70"/>
    </row>
    <row r="19" spans="1:18" ht="18" customHeight="1" x14ac:dyDescent="0.25">
      <c r="A19" s="65"/>
      <c r="B19" s="66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80"/>
      <c r="Q19" s="80"/>
      <c r="R19" s="70"/>
    </row>
    <row r="20" spans="1:18" ht="30" customHeight="1" x14ac:dyDescent="0.25">
      <c r="A20" s="65"/>
      <c r="B20" s="66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1"/>
      <c r="Q20" s="71"/>
      <c r="R20" s="70"/>
    </row>
    <row r="21" spans="1:18" ht="19.5" customHeight="1" x14ac:dyDescent="0.25">
      <c r="A21" s="65"/>
      <c r="B21" s="66"/>
      <c r="C21" s="81" t="s">
        <v>91</v>
      </c>
      <c r="D21" s="81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3"/>
      <c r="Q21" s="83"/>
      <c r="R21" s="82"/>
    </row>
    <row r="22" spans="1:18" ht="19.5" customHeight="1" x14ac:dyDescent="0.25">
      <c r="A22" s="84"/>
      <c r="B22" s="85"/>
      <c r="C22" s="86"/>
      <c r="D22" s="87">
        <v>45292</v>
      </c>
      <c r="E22" s="87">
        <v>45323</v>
      </c>
      <c r="F22" s="87">
        <v>45352</v>
      </c>
      <c r="G22" s="87">
        <v>45383</v>
      </c>
      <c r="H22" s="87">
        <v>45413</v>
      </c>
      <c r="I22" s="87">
        <v>45444</v>
      </c>
      <c r="J22" s="87">
        <v>45474</v>
      </c>
      <c r="K22" s="87">
        <v>45505</v>
      </c>
      <c r="L22" s="87">
        <v>45536</v>
      </c>
      <c r="M22" s="87">
        <v>45566</v>
      </c>
      <c r="N22" s="87">
        <v>45597</v>
      </c>
      <c r="O22" s="87">
        <v>45627</v>
      </c>
      <c r="P22" s="88" t="s">
        <v>19</v>
      </c>
      <c r="Q22" s="88" t="s">
        <v>20</v>
      </c>
      <c r="R22" s="89"/>
    </row>
    <row r="23" spans="1:18" ht="24" customHeight="1" x14ac:dyDescent="0.25">
      <c r="A23" s="65"/>
      <c r="B23" s="66"/>
      <c r="C23" s="135" t="s">
        <v>18</v>
      </c>
      <c r="D23" s="90">
        <f t="shared" ref="D23:O23" ca="1" si="0">SUM(D31:D41)</f>
        <v>0</v>
      </c>
      <c r="E23" s="90">
        <f t="shared" ca="1" si="0"/>
        <v>0</v>
      </c>
      <c r="F23" s="90">
        <f t="shared" ca="1" si="0"/>
        <v>0</v>
      </c>
      <c r="G23" s="90">
        <f t="shared" ca="1" si="0"/>
        <v>0</v>
      </c>
      <c r="H23" s="90">
        <f t="shared" ca="1" si="0"/>
        <v>0</v>
      </c>
      <c r="I23" s="90">
        <f t="shared" ca="1" si="0"/>
        <v>0</v>
      </c>
      <c r="J23" s="90">
        <f t="shared" ca="1" si="0"/>
        <v>0</v>
      </c>
      <c r="K23" s="90">
        <f t="shared" ca="1" si="0"/>
        <v>0</v>
      </c>
      <c r="L23" s="90">
        <f ca="1">SUM(L31:L41)</f>
        <v>0</v>
      </c>
      <c r="M23" s="90">
        <f t="shared" ca="1" si="0"/>
        <v>0</v>
      </c>
      <c r="N23" s="90">
        <f t="shared" ca="1" si="0"/>
        <v>0</v>
      </c>
      <c r="O23" s="90">
        <f t="shared" ca="1" si="0"/>
        <v>0</v>
      </c>
      <c r="P23" s="91">
        <f t="shared" ref="P23:P25" ca="1" si="1">SUM(D23:O23)</f>
        <v>0</v>
      </c>
      <c r="Q23" s="91">
        <f ca="1">IFERROR(AVERAGEIF(D23:O23, "&gt;0", D23:O23), 0)</f>
        <v>0</v>
      </c>
      <c r="R23" s="151"/>
    </row>
    <row r="24" spans="1:18" ht="21" customHeight="1" x14ac:dyDescent="0.25">
      <c r="A24" s="92"/>
      <c r="B24" s="93"/>
      <c r="C24" s="136" t="s">
        <v>26</v>
      </c>
      <c r="D24" s="94">
        <f t="shared" ref="D24:O24" ca="1" si="2">SUM(D44:D57)</f>
        <v>0</v>
      </c>
      <c r="E24" s="94">
        <f t="shared" ca="1" si="2"/>
        <v>0</v>
      </c>
      <c r="F24" s="94">
        <f t="shared" ca="1" si="2"/>
        <v>0</v>
      </c>
      <c r="G24" s="94">
        <f t="shared" ca="1" si="2"/>
        <v>0</v>
      </c>
      <c r="H24" s="94">
        <f t="shared" ca="1" si="2"/>
        <v>0</v>
      </c>
      <c r="I24" s="94">
        <f t="shared" ca="1" si="2"/>
        <v>0</v>
      </c>
      <c r="J24" s="94">
        <f t="shared" ca="1" si="2"/>
        <v>0</v>
      </c>
      <c r="K24" s="94">
        <f t="shared" ca="1" si="2"/>
        <v>0</v>
      </c>
      <c r="L24" s="94">
        <f t="shared" ca="1" si="2"/>
        <v>0</v>
      </c>
      <c r="M24" s="94">
        <f t="shared" ca="1" si="2"/>
        <v>0</v>
      </c>
      <c r="N24" s="94">
        <f t="shared" ca="1" si="2"/>
        <v>0</v>
      </c>
      <c r="O24" s="94">
        <f t="shared" ca="1" si="2"/>
        <v>0</v>
      </c>
      <c r="P24" s="95">
        <f t="shared" ca="1" si="1"/>
        <v>0</v>
      </c>
      <c r="Q24" s="96">
        <f t="shared" ref="Q24:Q25" ca="1" si="3">IFERROR(AVERAGEIF(D24:O24, "&gt;0", D24:O24), 0)</f>
        <v>0</v>
      </c>
      <c r="R24" s="152"/>
    </row>
    <row r="25" spans="1:18" ht="21" customHeight="1" x14ac:dyDescent="0.4">
      <c r="A25" s="97"/>
      <c r="B25" s="98"/>
      <c r="C25" s="137" t="s">
        <v>92</v>
      </c>
      <c r="D25" s="99">
        <f t="shared" ref="D25:O25" ca="1" si="4">D23-D24</f>
        <v>0</v>
      </c>
      <c r="E25" s="99">
        <f t="shared" ca="1" si="4"/>
        <v>0</v>
      </c>
      <c r="F25" s="99">
        <f t="shared" ca="1" si="4"/>
        <v>0</v>
      </c>
      <c r="G25" s="99">
        <f t="shared" ca="1" si="4"/>
        <v>0</v>
      </c>
      <c r="H25" s="99">
        <f t="shared" ca="1" si="4"/>
        <v>0</v>
      </c>
      <c r="I25" s="99">
        <f t="shared" ca="1" si="4"/>
        <v>0</v>
      </c>
      <c r="J25" s="99">
        <f t="shared" ca="1" si="4"/>
        <v>0</v>
      </c>
      <c r="K25" s="99">
        <f t="shared" ca="1" si="4"/>
        <v>0</v>
      </c>
      <c r="L25" s="99">
        <f t="shared" ca="1" si="4"/>
        <v>0</v>
      </c>
      <c r="M25" s="99">
        <f t="shared" ca="1" si="4"/>
        <v>0</v>
      </c>
      <c r="N25" s="99">
        <f t="shared" ca="1" si="4"/>
        <v>0</v>
      </c>
      <c r="O25" s="99">
        <f t="shared" ca="1" si="4"/>
        <v>0</v>
      </c>
      <c r="P25" s="100">
        <f t="shared" ca="1" si="1"/>
        <v>0</v>
      </c>
      <c r="Q25" s="100">
        <f t="shared" ca="1" si="3"/>
        <v>0</v>
      </c>
      <c r="R25" s="153"/>
    </row>
    <row r="26" spans="1:18" ht="21" customHeight="1" x14ac:dyDescent="0.25">
      <c r="A26" s="65"/>
      <c r="B26" s="66"/>
      <c r="C26" s="135" t="s">
        <v>93</v>
      </c>
      <c r="D26" s="101">
        <f ca="1">(D23)-D24</f>
        <v>0</v>
      </c>
      <c r="E26" s="101">
        <f t="shared" ref="E26:O26" ca="1" si="5">(D26+E23)-E24</f>
        <v>0</v>
      </c>
      <c r="F26" s="101">
        <f t="shared" ca="1" si="5"/>
        <v>0</v>
      </c>
      <c r="G26" s="101">
        <f t="shared" ca="1" si="5"/>
        <v>0</v>
      </c>
      <c r="H26" s="101">
        <f t="shared" ca="1" si="5"/>
        <v>0</v>
      </c>
      <c r="I26" s="101">
        <f t="shared" ca="1" si="5"/>
        <v>0</v>
      </c>
      <c r="J26" s="101">
        <f t="shared" ca="1" si="5"/>
        <v>0</v>
      </c>
      <c r="K26" s="101">
        <f t="shared" ca="1" si="5"/>
        <v>0</v>
      </c>
      <c r="L26" s="101">
        <f t="shared" ca="1" si="5"/>
        <v>0</v>
      </c>
      <c r="M26" s="101">
        <f t="shared" ca="1" si="5"/>
        <v>0</v>
      </c>
      <c r="N26" s="101">
        <f t="shared" ca="1" si="5"/>
        <v>0</v>
      </c>
      <c r="O26" s="101">
        <f t="shared" ca="1" si="5"/>
        <v>0</v>
      </c>
      <c r="P26" s="102" t="s">
        <v>94</v>
      </c>
      <c r="Q26" s="102" t="s">
        <v>94</v>
      </c>
      <c r="R26" s="151"/>
    </row>
    <row r="27" spans="1:18" ht="19.5" customHeight="1" x14ac:dyDescent="0.25">
      <c r="A27" s="65"/>
      <c r="B27" s="66"/>
      <c r="C27" s="70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5"/>
      <c r="Q27" s="155"/>
      <c r="R27" s="151"/>
    </row>
    <row r="28" spans="1:18" ht="19.5" customHeight="1" x14ac:dyDescent="0.25">
      <c r="A28" s="65"/>
      <c r="B28" s="66"/>
      <c r="C28" s="70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5"/>
      <c r="Q28" s="155"/>
      <c r="R28" s="156"/>
    </row>
    <row r="29" spans="1:18" ht="19.5" customHeight="1" x14ac:dyDescent="0.25">
      <c r="A29" s="65"/>
      <c r="B29" s="66"/>
      <c r="C29" s="81" t="s">
        <v>18</v>
      </c>
      <c r="D29" s="103"/>
      <c r="E29" s="104"/>
      <c r="F29" s="104"/>
      <c r="G29" s="104"/>
      <c r="H29" s="104"/>
      <c r="I29" s="104"/>
      <c r="J29" s="105"/>
      <c r="K29" s="154"/>
      <c r="L29" s="154"/>
      <c r="M29" s="154"/>
      <c r="N29" s="154"/>
      <c r="O29" s="154"/>
      <c r="P29" s="155"/>
      <c r="Q29" s="155"/>
      <c r="R29" s="156"/>
    </row>
    <row r="30" spans="1:18" ht="19.5" customHeight="1" x14ac:dyDescent="0.25">
      <c r="A30" s="84"/>
      <c r="B30" s="85" t="s">
        <v>95</v>
      </c>
      <c r="C30" s="86" t="str">
        <f ca="1">IFERROR(__xludf.DUMMYFUNCTION("unique(Ingresos!A:A)"),"")</f>
        <v/>
      </c>
      <c r="D30" s="87">
        <v>45292</v>
      </c>
      <c r="E30" s="87">
        <v>45323</v>
      </c>
      <c r="F30" s="87">
        <v>45352</v>
      </c>
      <c r="G30" s="87">
        <v>45383</v>
      </c>
      <c r="H30" s="87">
        <v>45413</v>
      </c>
      <c r="I30" s="87">
        <v>45444</v>
      </c>
      <c r="J30" s="87">
        <v>45474</v>
      </c>
      <c r="K30" s="87">
        <v>45505</v>
      </c>
      <c r="L30" s="87">
        <v>45536</v>
      </c>
      <c r="M30" s="87">
        <v>45566</v>
      </c>
      <c r="N30" s="87">
        <v>45597</v>
      </c>
      <c r="O30" s="87">
        <v>45627</v>
      </c>
      <c r="P30" s="106" t="s">
        <v>19</v>
      </c>
      <c r="Q30" s="106" t="s">
        <v>20</v>
      </c>
      <c r="R30" s="89"/>
    </row>
    <row r="31" spans="1:18" ht="19.5" customHeight="1" x14ac:dyDescent="0.25">
      <c r="A31" s="65"/>
      <c r="B31" s="107">
        <v>3</v>
      </c>
      <c r="C31" s="108" t="str">
        <f ca="1">IFERROR(__xludf.DUMMYFUNCTION("""COMPUTED_VALUE"""),"Sueldo")</f>
        <v>Sueldo</v>
      </c>
      <c r="D31" s="157">
        <f t="shared" ref="D31:D32" ca="1" si="6">IF(NOT(ISBLANK(B31)), INDIRECT("Ingresos!D"&amp;B31&amp;":Q"&amp;B31),"")</f>
        <v>0</v>
      </c>
      <c r="E31" s="157">
        <f ca="1">IF(NOT(ISBLANK(B31)), INDIRECT("Ingresos!D"&amp;B31&amp;":Q"&amp;B31),"")</f>
        <v>0</v>
      </c>
      <c r="F31" s="157">
        <f ca="1">IF(NOT(ISBLANK(B31)), INDIRECT("Ingresos!D"&amp;B31&amp;":Q"&amp;B31),"")</f>
        <v>0</v>
      </c>
      <c r="G31" s="157">
        <f ca="1">IF(NOT(ISBLANK(B31)), INDIRECT("Ingresos!D"&amp;B31&amp;":Q"&amp;B31),"")</f>
        <v>0</v>
      </c>
      <c r="H31" s="157">
        <f ca="1">IF(NOT(ISBLANK(B31)), INDIRECT("Ingresos!D"&amp;B31&amp;":Q"&amp;B31),"")</f>
        <v>0</v>
      </c>
      <c r="I31" s="157">
        <f ca="1">IF(NOT(ISBLANK(B31)), INDIRECT("Ingresos!D"&amp;B31&amp;":Q"&amp;B31),"")</f>
        <v>0</v>
      </c>
      <c r="J31" s="157">
        <f ca="1">IF(NOT(ISBLANK(B31)), INDIRECT("Ingresos!D"&amp;B31&amp;":Q"&amp;B31),"")</f>
        <v>0</v>
      </c>
      <c r="K31" s="157">
        <f ca="1">IF(NOT(ISBLANK(F31)), INDIRECT("Ingresos!D"&amp;B31&amp;":Q"&amp;B31),"")</f>
        <v>0</v>
      </c>
      <c r="L31" s="157">
        <f ca="1">IF(NOT(ISBLANK(B31)), INDIRECT("Ingresos!D"&amp;B31&amp;":Q"&amp;B31),"")</f>
        <v>0</v>
      </c>
      <c r="M31" s="157">
        <f ca="1">IF(NOT(ISBLANK(B31)), INDIRECT("Ingresos!D"&amp;B31&amp;":Q"&amp;B31),"")</f>
        <v>0</v>
      </c>
      <c r="N31" s="157">
        <f ca="1">IF(NOT(ISBLANK(B31)), INDIRECT("Ingresos!D"&amp;B31&amp;":Q"&amp;B31),"")</f>
        <v>0</v>
      </c>
      <c r="O31" s="157">
        <f ca="1">IF(NOT(ISBLANK(B31)), INDIRECT("Ingresos!D"&amp;B31&amp;":Q"&amp;B31),"")</f>
        <v>0</v>
      </c>
      <c r="P31" s="109">
        <f ca="1">SUM(D31:O31)</f>
        <v>0</v>
      </c>
      <c r="Q31" s="109">
        <f ca="1">IFERROR(AVERAGEIF(D31:O31, "&gt;0", D31:O31), 0)</f>
        <v>0</v>
      </c>
      <c r="R31" s="158"/>
    </row>
    <row r="32" spans="1:18" ht="19.5" customHeight="1" x14ac:dyDescent="0.25">
      <c r="A32" s="65"/>
      <c r="B32" s="107">
        <v>11</v>
      </c>
      <c r="C32" s="110" t="str">
        <f ca="1">IFERROR(__xludf.DUMMYFUNCTION("""COMPUTED_VALUE"""),"Otros")</f>
        <v>Otros</v>
      </c>
      <c r="D32" s="157">
        <f t="shared" ca="1" si="6"/>
        <v>0</v>
      </c>
      <c r="E32" s="157">
        <f ca="1">IF(NOT(ISBLANK(B32)), INDIRECT("Ingresos!D"&amp;B32&amp;":Q"&amp;B32),"")</f>
        <v>0</v>
      </c>
      <c r="F32" s="157">
        <f ca="1">IF(NOT(ISBLANK(B32)), INDIRECT("Ingresos!D"&amp;B32&amp;":Q"&amp;B32),"")</f>
        <v>0</v>
      </c>
      <c r="G32" s="157">
        <f ca="1">IF(NOT(ISBLANK(B32)), INDIRECT("Ingresos!D"&amp;B32&amp;":Q"&amp;B32),"")</f>
        <v>0</v>
      </c>
      <c r="H32" s="157">
        <f ca="1">IF(NOT(ISBLANK(B32)), INDIRECT("Ingresos!D"&amp;B32&amp;":Q"&amp;B32),"")</f>
        <v>0</v>
      </c>
      <c r="I32" s="157">
        <f ca="1">IF(NOT(ISBLANK(B32)), INDIRECT("Ingresos!D"&amp;B32&amp;":Q"&amp;B32),"")</f>
        <v>0</v>
      </c>
      <c r="J32" s="157">
        <f ca="1">IF(NOT(ISBLANK(B32)), INDIRECT("Ingresos!D"&amp;B32&amp;":Q"&amp;B32),"")</f>
        <v>0</v>
      </c>
      <c r="K32" s="157">
        <f ca="1">IF(NOT(ISBLANK(B32)), INDIRECT("Ingresos!D"&amp;B32&amp;":Q"&amp;B32),"")</f>
        <v>0</v>
      </c>
      <c r="L32" s="157">
        <f ca="1">IF(NOT(ISBLANK(B32)), INDIRECT("Ingresos!D"&amp;B32&amp;":Q"&amp;B32),"")</f>
        <v>0</v>
      </c>
      <c r="M32" s="157">
        <f ca="1">IF(NOT(ISBLANK(B32)), INDIRECT("Ingresos!D"&amp;B32&amp;":Q"&amp;B32),"")</f>
        <v>0</v>
      </c>
      <c r="N32" s="157">
        <f ca="1">IF(NOT(ISBLANK(B32)), INDIRECT("Ingresos!D"&amp;B32&amp;":Q"&amp;B32),"")</f>
        <v>0</v>
      </c>
      <c r="O32" s="157">
        <f ca="1">IF(NOT(ISBLANK(B32)), INDIRECT("Ingresos!D"&amp;B32&amp;":Q"&amp;B32),"")</f>
        <v>0</v>
      </c>
      <c r="P32" s="109">
        <f ca="1">SUM(D32:O32)</f>
        <v>0</v>
      </c>
      <c r="Q32" s="109">
        <f ca="1">IFERROR(AVERAGEIF(D32:O32, "&gt;0", D32:O32), 0)</f>
        <v>0</v>
      </c>
      <c r="R32" s="158"/>
    </row>
    <row r="33" spans="1:18" ht="1.5" customHeight="1" x14ac:dyDescent="0.25">
      <c r="A33" s="65"/>
      <c r="B33" s="66"/>
      <c r="C33" s="110"/>
      <c r="D33" s="159" t="str">
        <f t="shared" ref="D33:D40" ca="1" si="7">IF(NOT(ISBLANK(B33)), INDIRECT("Income!D"&amp;B33&amp;":Q"&amp;B33),"")</f>
        <v/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11"/>
      <c r="Q33" s="111"/>
      <c r="R33" s="151"/>
    </row>
    <row r="34" spans="1:18" ht="1.5" customHeight="1" x14ac:dyDescent="0.25">
      <c r="A34" s="65"/>
      <c r="B34" s="66"/>
      <c r="C34" s="110"/>
      <c r="D34" s="159" t="str">
        <f t="shared" ca="1" si="7"/>
        <v/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11"/>
      <c r="Q34" s="111"/>
      <c r="R34" s="151"/>
    </row>
    <row r="35" spans="1:18" ht="1.5" customHeight="1" x14ac:dyDescent="0.25">
      <c r="A35" s="65"/>
      <c r="B35" s="66"/>
      <c r="C35" s="110"/>
      <c r="D35" s="159" t="str">
        <f t="shared" ca="1" si="7"/>
        <v/>
      </c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11"/>
      <c r="Q35" s="111"/>
      <c r="R35" s="151"/>
    </row>
    <row r="36" spans="1:18" ht="1.5" customHeight="1" x14ac:dyDescent="0.25">
      <c r="A36" s="65"/>
      <c r="B36" s="66"/>
      <c r="C36" s="110"/>
      <c r="D36" s="159" t="str">
        <f t="shared" ca="1" si="7"/>
        <v/>
      </c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11"/>
      <c r="Q36" s="111"/>
      <c r="R36" s="151"/>
    </row>
    <row r="37" spans="1:18" ht="1.5" customHeight="1" x14ac:dyDescent="0.25">
      <c r="A37" s="65"/>
      <c r="B37" s="66"/>
      <c r="C37" s="110"/>
      <c r="D37" s="159" t="str">
        <f t="shared" ca="1" si="7"/>
        <v/>
      </c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11"/>
      <c r="Q37" s="111"/>
      <c r="R37" s="151"/>
    </row>
    <row r="38" spans="1:18" ht="1.5" customHeight="1" x14ac:dyDescent="0.25">
      <c r="A38" s="65"/>
      <c r="B38" s="66"/>
      <c r="C38" s="110"/>
      <c r="D38" s="159" t="str">
        <f t="shared" ca="1" si="7"/>
        <v/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11"/>
      <c r="Q38" s="111"/>
      <c r="R38" s="151"/>
    </row>
    <row r="39" spans="1:18" ht="1.5" customHeight="1" x14ac:dyDescent="0.25">
      <c r="A39" s="65"/>
      <c r="B39" s="66"/>
      <c r="C39" s="110"/>
      <c r="D39" s="159" t="str">
        <f t="shared" ca="1" si="7"/>
        <v/>
      </c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11"/>
      <c r="Q39" s="111"/>
      <c r="R39" s="151"/>
    </row>
    <row r="40" spans="1:18" ht="1.5" customHeight="1" x14ac:dyDescent="0.25">
      <c r="A40" s="65"/>
      <c r="B40" s="66"/>
      <c r="C40" s="110"/>
      <c r="D40" s="159" t="str">
        <f t="shared" ca="1" si="7"/>
        <v/>
      </c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11"/>
      <c r="Q40" s="111"/>
      <c r="R40" s="156"/>
    </row>
    <row r="41" spans="1:18" ht="19.5" customHeight="1" x14ac:dyDescent="0.4">
      <c r="A41" s="65"/>
      <c r="B41" s="66"/>
      <c r="C41" s="81"/>
      <c r="D41" s="112"/>
      <c r="E41" s="113"/>
      <c r="F41" s="113"/>
      <c r="G41" s="114"/>
      <c r="H41" s="114"/>
      <c r="I41" s="114"/>
      <c r="J41" s="114"/>
      <c r="K41" s="114"/>
      <c r="L41" s="114"/>
      <c r="M41" s="114"/>
      <c r="N41" s="114"/>
      <c r="O41" s="114"/>
      <c r="P41" s="111"/>
      <c r="Q41" s="111"/>
      <c r="R41" s="156"/>
    </row>
    <row r="42" spans="1:18" ht="19.5" customHeight="1" x14ac:dyDescent="0.4">
      <c r="A42" s="65"/>
      <c r="B42" s="66"/>
      <c r="C42" s="81" t="s">
        <v>26</v>
      </c>
      <c r="D42" s="103"/>
      <c r="E42" s="105"/>
      <c r="F42" s="105"/>
      <c r="G42" s="160"/>
      <c r="H42" s="160"/>
      <c r="I42" s="160"/>
      <c r="J42" s="160"/>
      <c r="K42" s="160"/>
      <c r="L42" s="160"/>
      <c r="M42" s="160"/>
      <c r="N42" s="160"/>
      <c r="O42" s="160"/>
      <c r="P42" s="111"/>
      <c r="Q42" s="111"/>
      <c r="R42" s="156"/>
    </row>
    <row r="43" spans="1:18" ht="19.5" customHeight="1" x14ac:dyDescent="0.25">
      <c r="A43" s="84"/>
      <c r="B43" s="85" t="s">
        <v>95</v>
      </c>
      <c r="C43" s="115" t="str">
        <f ca="1">IFERROR(__xludf.DUMMYFUNCTION("unique(Responsabilidades!A:A)"),"")</f>
        <v/>
      </c>
      <c r="D43" s="87">
        <v>45292</v>
      </c>
      <c r="E43" s="87">
        <v>45323</v>
      </c>
      <c r="F43" s="87">
        <v>45352</v>
      </c>
      <c r="G43" s="87">
        <v>45383</v>
      </c>
      <c r="H43" s="87">
        <v>45413</v>
      </c>
      <c r="I43" s="87">
        <v>45444</v>
      </c>
      <c r="J43" s="87">
        <v>45474</v>
      </c>
      <c r="K43" s="87">
        <v>45505</v>
      </c>
      <c r="L43" s="87">
        <v>45536</v>
      </c>
      <c r="M43" s="87">
        <v>45566</v>
      </c>
      <c r="N43" s="87">
        <v>45597</v>
      </c>
      <c r="O43" s="87">
        <v>45627</v>
      </c>
      <c r="P43" s="106" t="s">
        <v>19</v>
      </c>
      <c r="Q43" s="106" t="s">
        <v>20</v>
      </c>
      <c r="R43" s="89"/>
    </row>
    <row r="44" spans="1:18" ht="19.5" customHeight="1" x14ac:dyDescent="0.25">
      <c r="A44" s="65"/>
      <c r="B44" s="107">
        <v>3</v>
      </c>
      <c r="C44" s="116" t="str">
        <f ca="1">IFERROR(__xludf.DUMMYFUNCTION("""COMPUTED_VALUE"""),"Hogar")</f>
        <v>Hogar</v>
      </c>
      <c r="D44" s="161">
        <f ca="1">IF(NOT(ISBLANK(B44)), INDIRECT("Responsabilidades!D"&amp;B44&amp;":Q"&amp;B44),"")</f>
        <v>0</v>
      </c>
      <c r="E44" s="161">
        <f ca="1">IF(NOT(ISBLANK(B44)), INDIRECT("Responsabilidades!D"&amp;B44&amp;":Q"&amp;B44),"")</f>
        <v>0</v>
      </c>
      <c r="F44" s="161">
        <f ca="1">IF(NOT(ISBLANK(B44)), INDIRECT("Responsabilidades!D"&amp;B44&amp;":Q"&amp;B44),"")</f>
        <v>0</v>
      </c>
      <c r="G44" s="161">
        <f ca="1">IF(NOT(ISBLANK(B44)), INDIRECT("Responsabilidades!D"&amp;B44&amp;":Q"&amp;B44),"")</f>
        <v>0</v>
      </c>
      <c r="H44" s="161">
        <f ca="1">IF(NOT(ISBLANK(B44)), INDIRECT("Responsabilidades!D"&amp;B44&amp;":Q"&amp;B44),"")</f>
        <v>0</v>
      </c>
      <c r="I44" s="161">
        <f ca="1">IF(NOT(ISBLANK(B44)), INDIRECT("Responsabilidades!D"&amp;B44&amp;":Q"&amp;B44),"")</f>
        <v>0</v>
      </c>
      <c r="J44" s="161">
        <f ca="1">IF(NOT(ISBLANK(B44)), INDIRECT("Responsabilidades!D"&amp;B44&amp;":Q"&amp;B44),"")</f>
        <v>0</v>
      </c>
      <c r="K44" s="161">
        <f ca="1">IF(NOT(ISBLANK(B44)), INDIRECT("Responsabilidades!D"&amp;B44&amp;":Q"&amp;B44),"")</f>
        <v>0</v>
      </c>
      <c r="L44" s="161">
        <f ca="1">IF(NOT(ISBLANK(B44)), INDIRECT("Responsabilidades!D"&amp;B44&amp;":Q"&amp;B44),"")</f>
        <v>0</v>
      </c>
      <c r="M44" s="161">
        <f ca="1">IF(NOT(ISBLANK(B44)), INDIRECT("Responsabilidades!D"&amp;B44&amp;":Q"&amp;B44),"")</f>
        <v>0</v>
      </c>
      <c r="N44" s="161">
        <f ca="1">IF(NOT(ISBLANK(B44)), INDIRECT("Responsabilidades!D"&amp;B44&amp;":Q"&amp;B44),"")</f>
        <v>0</v>
      </c>
      <c r="O44" s="161">
        <f ca="1">IF(NOT(ISBLANK(B44)), INDIRECT("Responsabilidades!D"&amp;B44&amp;":Q"&amp;B44),"")</f>
        <v>0</v>
      </c>
      <c r="P44" s="117">
        <f ca="1">SUM(D44:O44)</f>
        <v>0</v>
      </c>
      <c r="Q44" s="117">
        <f ca="1">IFERROR(AVERAGEIF(D44:O44, "&gt;0", D44:O44), 0)</f>
        <v>0</v>
      </c>
      <c r="R44" s="162"/>
    </row>
    <row r="45" spans="1:18" ht="19.5" customHeight="1" x14ac:dyDescent="0.25">
      <c r="A45" s="65"/>
      <c r="B45" s="107">
        <v>15</v>
      </c>
      <c r="C45" s="118" t="str">
        <f ca="1">IFERROR(__xludf.DUMMYFUNCTION("""COMPUTED_VALUE"""),"Transporte")</f>
        <v>Transporte</v>
      </c>
      <c r="D45" s="161">
        <f ca="1">IF(NOT(ISBLANK(B45)), INDIRECT("Responsabilidades!D"&amp;B45&amp;":Q"&amp;B45),"")</f>
        <v>0</v>
      </c>
      <c r="E45" s="163">
        <f ca="1">IF(NOT(ISBLANK(B45)), INDIRECT("Responsabilidades!D"&amp;B45&amp;":Q"&amp;B45),"")</f>
        <v>0</v>
      </c>
      <c r="F45" s="163">
        <f ca="1">IF(NOT(ISBLANK(B45)), INDIRECT("Responsabilidades!D"&amp;B45&amp;":Q"&amp;B45),"")</f>
        <v>0</v>
      </c>
      <c r="G45" s="163">
        <f ca="1">IF(NOT(ISBLANK(B45)), INDIRECT("Responsabilidades!D"&amp;B45&amp;":Q"&amp;B45),"")</f>
        <v>0</v>
      </c>
      <c r="H45" s="163">
        <f ca="1">IF(NOT(ISBLANK(B45)), INDIRECT("Responsabilidades!D"&amp;B45&amp;":Q"&amp;B45),"")</f>
        <v>0</v>
      </c>
      <c r="I45" s="163">
        <f ca="1">IF(NOT(ISBLANK(B45)), INDIRECT("Responsabilidades!D"&amp;B45&amp;":Q"&amp;B45),"")</f>
        <v>0</v>
      </c>
      <c r="J45" s="163">
        <f ca="1">IF(NOT(ISBLANK(B45)), INDIRECT("Responsabilidades!D"&amp;B45&amp;":Q"&amp;B45),"")</f>
        <v>0</v>
      </c>
      <c r="K45" s="163">
        <f ca="1">IF(NOT(ISBLANK(B45)), INDIRECT("Responsabilidades!D"&amp;B45&amp;":Q"&amp;B45),"")</f>
        <v>0</v>
      </c>
      <c r="L45" s="163">
        <f ca="1">IF(NOT(ISBLANK(B45)), INDIRECT("Responsabilidades!D"&amp;B45&amp;":Q"&amp;B45),"")</f>
        <v>0</v>
      </c>
      <c r="M45" s="163">
        <f ca="1">IF(NOT(ISBLANK(B45)), INDIRECT("Responsabilidades!D"&amp;B45&amp;":Q"&amp;B45),"")</f>
        <v>0</v>
      </c>
      <c r="N45" s="163">
        <f ca="1">IF(NOT(ISBLANK(B45)), INDIRECT("Responsabilidades!D"&amp;B45&amp;":Q"&amp;B45),"")</f>
        <v>0</v>
      </c>
      <c r="O45" s="163">
        <f ca="1">IF(NOT(ISBLANK(B45)), INDIRECT("Responsabilidades!D"&amp;B45&amp;":Q"&amp;B45),"")</f>
        <v>0</v>
      </c>
      <c r="P45" s="117">
        <f t="shared" ref="P45:P56" ca="1" si="8">SUM(D45:O45)</f>
        <v>0</v>
      </c>
      <c r="Q45" s="117">
        <f t="shared" ref="Q45:Q56" ca="1" si="9">IFERROR(AVERAGEIF(D45:O45, "&gt;0", D45:O45), 0)</f>
        <v>0</v>
      </c>
      <c r="R45" s="162"/>
    </row>
    <row r="46" spans="1:18" ht="19.5" customHeight="1" x14ac:dyDescent="0.25">
      <c r="A46" s="65"/>
      <c r="B46" s="107">
        <v>32</v>
      </c>
      <c r="C46" s="118" t="str">
        <f ca="1">IFERROR(__xludf.DUMMYFUNCTION("""COMPUTED_VALUE"""),"Protección")</f>
        <v>Protección</v>
      </c>
      <c r="D46" s="161">
        <f t="shared" ref="D46:O46" ca="1" si="10">IF(NOT(ISBLANK($B$46)), INDIRECT("Responsabilidades!D"&amp;$B$46&amp;":Q"&amp;$B$46),"")</f>
        <v>0</v>
      </c>
      <c r="E46" s="161">
        <f t="shared" ca="1" si="10"/>
        <v>0</v>
      </c>
      <c r="F46" s="161">
        <f t="shared" ca="1" si="10"/>
        <v>0</v>
      </c>
      <c r="G46" s="161">
        <f t="shared" ca="1" si="10"/>
        <v>0</v>
      </c>
      <c r="H46" s="161">
        <f t="shared" ca="1" si="10"/>
        <v>0</v>
      </c>
      <c r="I46" s="161">
        <f t="shared" ca="1" si="10"/>
        <v>0</v>
      </c>
      <c r="J46" s="161">
        <f t="shared" ca="1" si="10"/>
        <v>0</v>
      </c>
      <c r="K46" s="161">
        <f t="shared" ca="1" si="10"/>
        <v>0</v>
      </c>
      <c r="L46" s="161">
        <f t="shared" ca="1" si="10"/>
        <v>0</v>
      </c>
      <c r="M46" s="161">
        <f t="shared" ca="1" si="10"/>
        <v>0</v>
      </c>
      <c r="N46" s="161">
        <f t="shared" ca="1" si="10"/>
        <v>0</v>
      </c>
      <c r="O46" s="161">
        <f t="shared" ca="1" si="10"/>
        <v>0</v>
      </c>
      <c r="P46" s="117">
        <f t="shared" ca="1" si="8"/>
        <v>0</v>
      </c>
      <c r="Q46" s="117">
        <f t="shared" ca="1" si="9"/>
        <v>0</v>
      </c>
      <c r="R46" s="162"/>
    </row>
    <row r="47" spans="1:18" ht="19.5" customHeight="1" x14ac:dyDescent="0.25">
      <c r="A47" s="65"/>
      <c r="B47" s="107">
        <v>39</v>
      </c>
      <c r="C47" s="118" t="str">
        <f ca="1">IFERROR(__xludf.DUMMYFUNCTION("""COMPUTED_VALUE"""),"Niños")</f>
        <v>Niños</v>
      </c>
      <c r="D47" s="161">
        <f t="shared" ref="D47:O47" ca="1" si="11">IF(NOT(ISBLANK($B$47)), INDIRECT("Responsabilidades!D"&amp;$B$47&amp;":Q"&amp;$B$47),"")</f>
        <v>0</v>
      </c>
      <c r="E47" s="161">
        <f t="shared" ca="1" si="11"/>
        <v>0</v>
      </c>
      <c r="F47" s="161">
        <f t="shared" ca="1" si="11"/>
        <v>0</v>
      </c>
      <c r="G47" s="161">
        <f t="shared" ca="1" si="11"/>
        <v>0</v>
      </c>
      <c r="H47" s="161">
        <f t="shared" ca="1" si="11"/>
        <v>0</v>
      </c>
      <c r="I47" s="161">
        <f t="shared" ca="1" si="11"/>
        <v>0</v>
      </c>
      <c r="J47" s="161">
        <f t="shared" ca="1" si="11"/>
        <v>0</v>
      </c>
      <c r="K47" s="161">
        <f t="shared" ca="1" si="11"/>
        <v>0</v>
      </c>
      <c r="L47" s="161">
        <f t="shared" ca="1" si="11"/>
        <v>0</v>
      </c>
      <c r="M47" s="161">
        <f t="shared" ca="1" si="11"/>
        <v>0</v>
      </c>
      <c r="N47" s="161">
        <f t="shared" ca="1" si="11"/>
        <v>0</v>
      </c>
      <c r="O47" s="161">
        <f t="shared" ca="1" si="11"/>
        <v>0</v>
      </c>
      <c r="P47" s="117">
        <f t="shared" ca="1" si="8"/>
        <v>0</v>
      </c>
      <c r="Q47" s="117">
        <f t="shared" ca="1" si="9"/>
        <v>0</v>
      </c>
      <c r="R47" s="162"/>
    </row>
    <row r="48" spans="1:18" ht="19.5" customHeight="1" x14ac:dyDescent="0.25">
      <c r="A48" s="65"/>
      <c r="B48" s="107">
        <v>49</v>
      </c>
      <c r="C48" s="118" t="str">
        <f ca="1">IFERROR(__xludf.DUMMYFUNCTION("""COMPUTED_VALUE"""),"Préstamos")</f>
        <v>Préstamos</v>
      </c>
      <c r="D48" s="161">
        <f t="shared" ref="D48:O48" ca="1" si="12">IF(NOT(ISBLANK($B$48)), INDIRECT("Responsabilidades!D"&amp;$B$48&amp;":Q"&amp;$B$48),"")</f>
        <v>0</v>
      </c>
      <c r="E48" s="161">
        <f t="shared" ca="1" si="12"/>
        <v>0</v>
      </c>
      <c r="F48" s="161">
        <f t="shared" ca="1" si="12"/>
        <v>0</v>
      </c>
      <c r="G48" s="161">
        <f t="shared" ca="1" si="12"/>
        <v>0</v>
      </c>
      <c r="H48" s="161">
        <f t="shared" ca="1" si="12"/>
        <v>0</v>
      </c>
      <c r="I48" s="161">
        <f t="shared" ca="1" si="12"/>
        <v>0</v>
      </c>
      <c r="J48" s="161">
        <f t="shared" ca="1" si="12"/>
        <v>0</v>
      </c>
      <c r="K48" s="161">
        <f t="shared" ca="1" si="12"/>
        <v>0</v>
      </c>
      <c r="L48" s="161">
        <f t="shared" ca="1" si="12"/>
        <v>0</v>
      </c>
      <c r="M48" s="161">
        <f t="shared" ca="1" si="12"/>
        <v>0</v>
      </c>
      <c r="N48" s="161">
        <f t="shared" ca="1" si="12"/>
        <v>0</v>
      </c>
      <c r="O48" s="161">
        <f t="shared" ca="1" si="12"/>
        <v>0</v>
      </c>
      <c r="P48" s="117">
        <f t="shared" ca="1" si="8"/>
        <v>0</v>
      </c>
      <c r="Q48" s="117">
        <f t="shared" ca="1" si="9"/>
        <v>0</v>
      </c>
      <c r="R48" s="162"/>
    </row>
    <row r="49" spans="1:18" ht="19.5" customHeight="1" x14ac:dyDescent="0.25">
      <c r="A49" s="65"/>
      <c r="B49" s="107">
        <v>58</v>
      </c>
      <c r="C49" s="118" t="str">
        <f ca="1">IFERROR(__xludf.DUMMYFUNCTION("""COMPUTED_VALUE"""),"Mascotas")</f>
        <v>Mascotas</v>
      </c>
      <c r="D49" s="161">
        <f t="shared" ref="D49:O49" ca="1" si="13">IF(NOT(ISBLANK($B$49)), INDIRECT("Responsabilidades!D"&amp;$B$49&amp;":Q"&amp;$B$49),"")</f>
        <v>0</v>
      </c>
      <c r="E49" s="161">
        <f t="shared" ca="1" si="13"/>
        <v>0</v>
      </c>
      <c r="F49" s="161">
        <f t="shared" ca="1" si="13"/>
        <v>0</v>
      </c>
      <c r="G49" s="161">
        <f t="shared" ca="1" si="13"/>
        <v>0</v>
      </c>
      <c r="H49" s="161">
        <f t="shared" ca="1" si="13"/>
        <v>0</v>
      </c>
      <c r="I49" s="161">
        <f t="shared" ca="1" si="13"/>
        <v>0</v>
      </c>
      <c r="J49" s="161">
        <f t="shared" ca="1" si="13"/>
        <v>0</v>
      </c>
      <c r="K49" s="161">
        <f t="shared" ca="1" si="13"/>
        <v>0</v>
      </c>
      <c r="L49" s="161">
        <f t="shared" ca="1" si="13"/>
        <v>0</v>
      </c>
      <c r="M49" s="161">
        <f t="shared" ca="1" si="13"/>
        <v>0</v>
      </c>
      <c r="N49" s="161">
        <f t="shared" ca="1" si="13"/>
        <v>0</v>
      </c>
      <c r="O49" s="161">
        <f t="shared" ca="1" si="13"/>
        <v>0</v>
      </c>
      <c r="P49" s="117">
        <f t="shared" ca="1" si="8"/>
        <v>0</v>
      </c>
      <c r="Q49" s="117">
        <f t="shared" ca="1" si="9"/>
        <v>0</v>
      </c>
      <c r="R49" s="162"/>
    </row>
    <row r="50" spans="1:18" ht="19.5" customHeight="1" x14ac:dyDescent="0.25">
      <c r="A50" s="65"/>
      <c r="B50" s="107">
        <v>67</v>
      </c>
      <c r="C50" s="118" t="str">
        <f ca="1">IFERROR(__xludf.DUMMYFUNCTION("""COMPUTED_VALUE"""),"Entretenimiento")</f>
        <v>Entretenimiento</v>
      </c>
      <c r="D50" s="161">
        <f t="shared" ref="D50:O50" ca="1" si="14">IF(NOT(ISBLANK($B$50)), INDIRECT("Responsabilidades!D"&amp;$B$50&amp;":Q"&amp;$B$50),"")</f>
        <v>0</v>
      </c>
      <c r="E50" s="161">
        <f t="shared" ca="1" si="14"/>
        <v>0</v>
      </c>
      <c r="F50" s="161">
        <f t="shared" ca="1" si="14"/>
        <v>0</v>
      </c>
      <c r="G50" s="161">
        <f t="shared" ca="1" si="14"/>
        <v>0</v>
      </c>
      <c r="H50" s="161">
        <f t="shared" ca="1" si="14"/>
        <v>0</v>
      </c>
      <c r="I50" s="161">
        <f t="shared" ca="1" si="14"/>
        <v>0</v>
      </c>
      <c r="J50" s="161">
        <f t="shared" ca="1" si="14"/>
        <v>0</v>
      </c>
      <c r="K50" s="161">
        <f t="shared" ca="1" si="14"/>
        <v>0</v>
      </c>
      <c r="L50" s="161">
        <f t="shared" ca="1" si="14"/>
        <v>0</v>
      </c>
      <c r="M50" s="161">
        <f t="shared" ca="1" si="14"/>
        <v>0</v>
      </c>
      <c r="N50" s="161">
        <f t="shared" ca="1" si="14"/>
        <v>0</v>
      </c>
      <c r="O50" s="161">
        <f t="shared" ca="1" si="14"/>
        <v>0</v>
      </c>
      <c r="P50" s="117">
        <f t="shared" ca="1" si="8"/>
        <v>0</v>
      </c>
      <c r="Q50" s="117">
        <f t="shared" ca="1" si="9"/>
        <v>0</v>
      </c>
      <c r="R50" s="162"/>
    </row>
    <row r="51" spans="1:18" ht="19.5" customHeight="1" x14ac:dyDescent="0.25">
      <c r="A51" s="65"/>
      <c r="B51" s="107">
        <v>77</v>
      </c>
      <c r="C51" s="118" t="str">
        <f ca="1">IFERROR(__xludf.DUMMYFUNCTION("""COMPUTED_VALUE"""),"Responsabilidades personales")</f>
        <v>Responsabilidades personales</v>
      </c>
      <c r="D51" s="161">
        <f ca="1">IF(NOT(ISBLANK($B$51)), INDIRECT("Responsabilidades!D"&amp;$B$51&amp;":Q"&amp;$B$51),"")</f>
        <v>0</v>
      </c>
      <c r="E51" s="161">
        <f t="shared" ref="E51:O51" ca="1" si="15">IF(NOT(ISBLANK($B$51)), INDIRECT("Responsabilidades!D"&amp;$B$51&amp;":Q"&amp;$B$51),"")</f>
        <v>0</v>
      </c>
      <c r="F51" s="161">
        <f t="shared" ca="1" si="15"/>
        <v>0</v>
      </c>
      <c r="G51" s="161">
        <f t="shared" ca="1" si="15"/>
        <v>0</v>
      </c>
      <c r="H51" s="161">
        <f t="shared" ca="1" si="15"/>
        <v>0</v>
      </c>
      <c r="I51" s="161">
        <f t="shared" ca="1" si="15"/>
        <v>0</v>
      </c>
      <c r="J51" s="161">
        <f t="shared" ca="1" si="15"/>
        <v>0</v>
      </c>
      <c r="K51" s="161">
        <f t="shared" ca="1" si="15"/>
        <v>0</v>
      </c>
      <c r="L51" s="161">
        <f t="shared" ca="1" si="15"/>
        <v>0</v>
      </c>
      <c r="M51" s="161">
        <f t="shared" ca="1" si="15"/>
        <v>0</v>
      </c>
      <c r="N51" s="161">
        <f t="shared" ca="1" si="15"/>
        <v>0</v>
      </c>
      <c r="O51" s="161">
        <f t="shared" ca="1" si="15"/>
        <v>0</v>
      </c>
      <c r="P51" s="117">
        <f t="shared" ca="1" si="8"/>
        <v>0</v>
      </c>
      <c r="Q51" s="117">
        <f t="shared" ca="1" si="9"/>
        <v>0</v>
      </c>
      <c r="R51" s="162"/>
    </row>
    <row r="52" spans="1:18" ht="19.5" customHeight="1" x14ac:dyDescent="0.25">
      <c r="A52" s="65"/>
      <c r="B52" s="107">
        <v>90</v>
      </c>
      <c r="C52" s="118" t="str">
        <f ca="1">IFERROR(__xludf.DUMMYFUNCTION("""COMPUTED_VALUE"""),"Ahorros e inversiones")</f>
        <v>Ahorros e inversiones</v>
      </c>
      <c r="D52" s="161">
        <f t="shared" ref="D52:O52" ca="1" si="16">IF(NOT(ISBLANK($B$52)), INDIRECT("Responsabilidades!D"&amp;$B$52&amp;":Q"&amp;$B$52),"")</f>
        <v>0</v>
      </c>
      <c r="E52" s="161">
        <f ca="1">IF(NOT(ISBLANK($B$52)), INDIRECT("Responsabilidades!D"&amp;$B$52&amp;":Q"&amp;$B$52),"")</f>
        <v>0</v>
      </c>
      <c r="F52" s="161">
        <f t="shared" ca="1" si="16"/>
        <v>0</v>
      </c>
      <c r="G52" s="161">
        <f t="shared" ca="1" si="16"/>
        <v>0</v>
      </c>
      <c r="H52" s="161">
        <f t="shared" ca="1" si="16"/>
        <v>0</v>
      </c>
      <c r="I52" s="161">
        <f t="shared" ca="1" si="16"/>
        <v>0</v>
      </c>
      <c r="J52" s="161">
        <f t="shared" ca="1" si="16"/>
        <v>0</v>
      </c>
      <c r="K52" s="161">
        <f t="shared" ca="1" si="16"/>
        <v>0</v>
      </c>
      <c r="L52" s="161">
        <f t="shared" ca="1" si="16"/>
        <v>0</v>
      </c>
      <c r="M52" s="161">
        <f t="shared" ca="1" si="16"/>
        <v>0</v>
      </c>
      <c r="N52" s="161">
        <f t="shared" ca="1" si="16"/>
        <v>0</v>
      </c>
      <c r="O52" s="161">
        <f t="shared" ca="1" si="16"/>
        <v>0</v>
      </c>
      <c r="P52" s="117">
        <f t="shared" ca="1" si="8"/>
        <v>0</v>
      </c>
      <c r="Q52" s="117">
        <f t="shared" ca="1" si="9"/>
        <v>0</v>
      </c>
      <c r="R52" s="162"/>
    </row>
    <row r="53" spans="1:18" ht="19.5" customHeight="1" x14ac:dyDescent="0.25">
      <c r="A53" s="65"/>
      <c r="B53" s="107">
        <v>98</v>
      </c>
      <c r="C53" s="118" t="str">
        <f ca="1">IFERROR(__xludf.DUMMYFUNCTION("""COMPUTED_VALUE"""),"Crecimiento personal")</f>
        <v>Crecimiento personal</v>
      </c>
      <c r="D53" s="161">
        <f t="shared" ref="D53:O53" ca="1" si="17">IF(NOT(ISBLANK($B$53)), INDIRECT("Responsabilidades!D"&amp;$B$53&amp;":Q"&amp;$B$53),"")</f>
        <v>0</v>
      </c>
      <c r="E53" s="161">
        <f t="shared" ca="1" si="17"/>
        <v>0</v>
      </c>
      <c r="F53" s="161">
        <f t="shared" ca="1" si="17"/>
        <v>0</v>
      </c>
      <c r="G53" s="161">
        <f t="shared" ca="1" si="17"/>
        <v>0</v>
      </c>
      <c r="H53" s="161">
        <f t="shared" ca="1" si="17"/>
        <v>0</v>
      </c>
      <c r="I53" s="161">
        <f t="shared" ca="1" si="17"/>
        <v>0</v>
      </c>
      <c r="J53" s="161">
        <f t="shared" ca="1" si="17"/>
        <v>0</v>
      </c>
      <c r="K53" s="161">
        <f t="shared" ca="1" si="17"/>
        <v>0</v>
      </c>
      <c r="L53" s="161">
        <f t="shared" ca="1" si="17"/>
        <v>0</v>
      </c>
      <c r="M53" s="161">
        <f t="shared" ca="1" si="17"/>
        <v>0</v>
      </c>
      <c r="N53" s="161">
        <f t="shared" ca="1" si="17"/>
        <v>0</v>
      </c>
      <c r="O53" s="161">
        <f t="shared" ca="1" si="17"/>
        <v>0</v>
      </c>
      <c r="P53" s="117">
        <f t="shared" ca="1" si="8"/>
        <v>0</v>
      </c>
      <c r="Q53" s="117">
        <f t="shared" ca="1" si="9"/>
        <v>0</v>
      </c>
      <c r="R53" s="162"/>
    </row>
    <row r="54" spans="1:18" ht="19.5" customHeight="1" x14ac:dyDescent="0.25">
      <c r="A54" s="65"/>
      <c r="B54" s="107">
        <v>107</v>
      </c>
      <c r="C54" s="118" t="str">
        <f ca="1">IFERROR(__xludf.DUMMYFUNCTION("""COMPUTED_VALUE"""),"Regalos")</f>
        <v>Regalos</v>
      </c>
      <c r="D54" s="161">
        <f t="shared" ref="D54:O54" ca="1" si="18">IF(NOT(ISBLANK($B$54)), INDIRECT("Responsabilidades!D"&amp;$B$54&amp;":Q"&amp;$B$54),"")</f>
        <v>0</v>
      </c>
      <c r="E54" s="161">
        <f t="shared" ca="1" si="18"/>
        <v>0</v>
      </c>
      <c r="F54" s="161">
        <f t="shared" ca="1" si="18"/>
        <v>0</v>
      </c>
      <c r="G54" s="161">
        <f t="shared" ca="1" si="18"/>
        <v>0</v>
      </c>
      <c r="H54" s="161">
        <f t="shared" ca="1" si="18"/>
        <v>0</v>
      </c>
      <c r="I54" s="161">
        <f t="shared" ca="1" si="18"/>
        <v>0</v>
      </c>
      <c r="J54" s="161">
        <f t="shared" ca="1" si="18"/>
        <v>0</v>
      </c>
      <c r="K54" s="161">
        <f t="shared" ca="1" si="18"/>
        <v>0</v>
      </c>
      <c r="L54" s="161">
        <f t="shared" ca="1" si="18"/>
        <v>0</v>
      </c>
      <c r="M54" s="161">
        <f t="shared" ca="1" si="18"/>
        <v>0</v>
      </c>
      <c r="N54" s="161">
        <f t="shared" ca="1" si="18"/>
        <v>0</v>
      </c>
      <c r="O54" s="161">
        <f t="shared" ca="1" si="18"/>
        <v>0</v>
      </c>
      <c r="P54" s="117">
        <f t="shared" ca="1" si="8"/>
        <v>0</v>
      </c>
      <c r="Q54" s="117">
        <f t="shared" ca="1" si="9"/>
        <v>0</v>
      </c>
      <c r="R54" s="162"/>
    </row>
    <row r="55" spans="1:18" ht="19.5" customHeight="1" x14ac:dyDescent="0.25">
      <c r="A55" s="65"/>
      <c r="B55" s="107">
        <v>114</v>
      </c>
      <c r="C55" s="118" t="str">
        <f ca="1">IFERROR(__xludf.DUMMYFUNCTION("""COMPUTED_VALUE"""),"Suscripciones")</f>
        <v>Suscripciones</v>
      </c>
      <c r="D55" s="161">
        <f t="shared" ref="D55:O55" ca="1" si="19">IF(NOT(ISBLANK($B$55)), INDIRECT("Responsabilidades!D"&amp;$B$55&amp;":Q"&amp;$B$55),"")</f>
        <v>0</v>
      </c>
      <c r="E55" s="161">
        <f t="shared" ca="1" si="19"/>
        <v>0</v>
      </c>
      <c r="F55" s="161">
        <f t="shared" ca="1" si="19"/>
        <v>0</v>
      </c>
      <c r="G55" s="161">
        <f t="shared" ca="1" si="19"/>
        <v>0</v>
      </c>
      <c r="H55" s="161">
        <f t="shared" ca="1" si="19"/>
        <v>0</v>
      </c>
      <c r="I55" s="161">
        <f t="shared" ca="1" si="19"/>
        <v>0</v>
      </c>
      <c r="J55" s="161">
        <f t="shared" ca="1" si="19"/>
        <v>0</v>
      </c>
      <c r="K55" s="161">
        <f t="shared" ca="1" si="19"/>
        <v>0</v>
      </c>
      <c r="L55" s="161">
        <f t="shared" ca="1" si="19"/>
        <v>0</v>
      </c>
      <c r="M55" s="161">
        <f t="shared" ca="1" si="19"/>
        <v>0</v>
      </c>
      <c r="N55" s="161">
        <f t="shared" ca="1" si="19"/>
        <v>0</v>
      </c>
      <c r="O55" s="161">
        <f t="shared" ca="1" si="19"/>
        <v>0</v>
      </c>
      <c r="P55" s="117">
        <f t="shared" ca="1" si="8"/>
        <v>0</v>
      </c>
      <c r="Q55" s="117">
        <f t="shared" ca="1" si="9"/>
        <v>0</v>
      </c>
      <c r="R55" s="162"/>
    </row>
    <row r="56" spans="1:18" ht="19.5" customHeight="1" x14ac:dyDescent="0.25">
      <c r="A56" s="65"/>
      <c r="B56" s="107">
        <v>121</v>
      </c>
      <c r="C56" s="120" t="str">
        <f ca="1">IFERROR(__xludf.DUMMYFUNCTION("""COMPUTED_VALUE"""),"Otros")</f>
        <v>Otros</v>
      </c>
      <c r="D56" s="161">
        <f t="shared" ref="D56:O56" ca="1" si="20">IF(NOT(ISBLANK($B$56)), INDIRECT("Responsabilidades!D"&amp;$B$56&amp;":Q"&amp;$B$56),"")</f>
        <v>0</v>
      </c>
      <c r="E56" s="161">
        <f t="shared" ca="1" si="20"/>
        <v>0</v>
      </c>
      <c r="F56" s="161">
        <f t="shared" ca="1" si="20"/>
        <v>0</v>
      </c>
      <c r="G56" s="161">
        <f t="shared" ca="1" si="20"/>
        <v>0</v>
      </c>
      <c r="H56" s="161">
        <f t="shared" ca="1" si="20"/>
        <v>0</v>
      </c>
      <c r="I56" s="161">
        <f t="shared" ca="1" si="20"/>
        <v>0</v>
      </c>
      <c r="J56" s="161">
        <f t="shared" ca="1" si="20"/>
        <v>0</v>
      </c>
      <c r="K56" s="161">
        <f t="shared" ca="1" si="20"/>
        <v>0</v>
      </c>
      <c r="L56" s="161">
        <f t="shared" ca="1" si="20"/>
        <v>0</v>
      </c>
      <c r="M56" s="161">
        <f t="shared" ca="1" si="20"/>
        <v>0</v>
      </c>
      <c r="N56" s="161">
        <f t="shared" ca="1" si="20"/>
        <v>0</v>
      </c>
      <c r="O56" s="161">
        <f t="shared" ca="1" si="20"/>
        <v>0</v>
      </c>
      <c r="P56" s="117">
        <f t="shared" ca="1" si="8"/>
        <v>0</v>
      </c>
      <c r="Q56" s="117">
        <f t="shared" ca="1" si="9"/>
        <v>0</v>
      </c>
      <c r="R56" s="162"/>
    </row>
    <row r="57" spans="1:18" ht="19.5" customHeight="1" x14ac:dyDescent="0.25">
      <c r="A57" s="65"/>
      <c r="B57" s="107"/>
      <c r="C57" s="118"/>
      <c r="D57" s="161" t="str">
        <f ca="1">IF(NOT(ISBLANK(B57)), INDIRECT("Responsabilidades!D"&amp;B57&amp;":Q"&amp;B57),"")</f>
        <v/>
      </c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19"/>
      <c r="Q57" s="119"/>
      <c r="R57" s="162"/>
    </row>
    <row r="58" spans="1:18" ht="19.5" customHeight="1" x14ac:dyDescent="0.25">
      <c r="A58" s="65"/>
      <c r="B58" s="107"/>
      <c r="C58" s="164"/>
      <c r="D58" s="165" t="str">
        <f t="shared" ref="D58:D79" ca="1" si="21">IF(NOT(ISBLANK(B58)), INDIRECT("Expenses!D"&amp;B58&amp;":Q"&amp;B58),"")</f>
        <v/>
      </c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21"/>
      <c r="Q58" s="121"/>
      <c r="R58" s="166"/>
    </row>
    <row r="59" spans="1:18" ht="19.5" customHeight="1" x14ac:dyDescent="0.25">
      <c r="A59" s="65"/>
      <c r="B59" s="66"/>
      <c r="C59" s="70"/>
      <c r="D59" s="167" t="str">
        <f t="shared" ca="1" si="21"/>
        <v/>
      </c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22"/>
      <c r="Q59" s="122"/>
      <c r="R59" s="169"/>
    </row>
    <row r="60" spans="1:18" ht="19.5" customHeight="1" x14ac:dyDescent="0.4">
      <c r="A60" s="65"/>
      <c r="B60" s="66"/>
      <c r="C60" s="16"/>
      <c r="D60" s="170" t="str">
        <f t="shared" ca="1" si="21"/>
        <v/>
      </c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23"/>
      <c r="Q60" s="123"/>
      <c r="R60" s="70"/>
    </row>
    <row r="61" spans="1:18" ht="19.5" customHeight="1" x14ac:dyDescent="0.4">
      <c r="A61" s="65"/>
      <c r="B61" s="66"/>
      <c r="C61" s="16"/>
      <c r="D61" s="170" t="str">
        <f t="shared" ca="1" si="21"/>
        <v/>
      </c>
      <c r="E61" s="124"/>
      <c r="F61" s="125"/>
      <c r="G61" s="125"/>
      <c r="H61" s="172"/>
      <c r="I61" s="125"/>
      <c r="J61" s="125"/>
      <c r="K61" s="125"/>
      <c r="L61" s="125"/>
      <c r="M61" s="125"/>
      <c r="N61" s="125"/>
      <c r="O61" s="125"/>
      <c r="P61" s="173"/>
      <c r="Q61" s="173"/>
      <c r="R61" s="70"/>
    </row>
    <row r="62" spans="1:18" ht="19.5" customHeight="1" x14ac:dyDescent="0.4">
      <c r="A62" s="65"/>
      <c r="B62" s="66"/>
      <c r="C62" s="16"/>
      <c r="D62" s="170" t="str">
        <f t="shared" ca="1" si="21"/>
        <v/>
      </c>
      <c r="E62" s="124"/>
      <c r="F62" s="125"/>
      <c r="G62" s="125"/>
      <c r="H62" s="172"/>
      <c r="I62" s="125"/>
      <c r="J62" s="125"/>
      <c r="K62" s="125"/>
      <c r="L62" s="125"/>
      <c r="M62" s="125"/>
      <c r="N62" s="125"/>
      <c r="O62" s="125"/>
      <c r="P62" s="173"/>
      <c r="Q62" s="173"/>
      <c r="R62" s="70"/>
    </row>
    <row r="63" spans="1:18" ht="19.5" customHeight="1" x14ac:dyDescent="0.4">
      <c r="A63" s="65"/>
      <c r="B63" s="66"/>
      <c r="C63" s="16"/>
      <c r="D63" s="170" t="str">
        <f t="shared" ca="1" si="21"/>
        <v/>
      </c>
      <c r="E63" s="124"/>
      <c r="F63" s="125"/>
      <c r="G63" s="125"/>
      <c r="H63" s="172"/>
      <c r="I63" s="125"/>
      <c r="J63" s="125"/>
      <c r="K63" s="125"/>
      <c r="L63" s="125"/>
      <c r="M63" s="125"/>
      <c r="N63" s="125"/>
      <c r="O63" s="125"/>
      <c r="P63" s="173"/>
      <c r="Q63" s="173"/>
      <c r="R63" s="70"/>
    </row>
    <row r="64" spans="1:18" ht="19.5" customHeight="1" x14ac:dyDescent="0.4">
      <c r="A64" s="65"/>
      <c r="B64" s="66"/>
      <c r="C64" s="16"/>
      <c r="D64" s="170" t="str">
        <f t="shared" ca="1" si="21"/>
        <v/>
      </c>
      <c r="E64" s="124"/>
      <c r="F64" s="125"/>
      <c r="G64" s="125"/>
      <c r="H64" s="172"/>
      <c r="I64" s="125"/>
      <c r="J64" s="125"/>
      <c r="K64" s="125"/>
      <c r="L64" s="125"/>
      <c r="M64" s="125"/>
      <c r="N64" s="125"/>
      <c r="O64" s="125"/>
      <c r="P64" s="173"/>
      <c r="Q64" s="173"/>
      <c r="R64" s="70"/>
    </row>
    <row r="65" spans="1:18" ht="19.5" customHeight="1" x14ac:dyDescent="0.25">
      <c r="A65" s="65"/>
      <c r="B65" s="66"/>
      <c r="C65" s="70"/>
      <c r="D65" s="170" t="str">
        <f t="shared" ca="1" si="21"/>
        <v/>
      </c>
      <c r="E65" s="125"/>
      <c r="F65" s="125"/>
      <c r="G65" s="125"/>
      <c r="H65" s="172"/>
      <c r="I65" s="125"/>
      <c r="J65" s="125"/>
      <c r="K65" s="125"/>
      <c r="L65" s="125"/>
      <c r="M65" s="125"/>
      <c r="N65" s="125"/>
      <c r="O65" s="125"/>
      <c r="P65" s="173"/>
      <c r="Q65" s="173"/>
      <c r="R65" s="70"/>
    </row>
    <row r="66" spans="1:18" ht="19.5" customHeight="1" x14ac:dyDescent="0.25">
      <c r="A66" s="65"/>
      <c r="B66" s="66"/>
      <c r="C66" s="70"/>
      <c r="D66" s="170" t="str">
        <f t="shared" ca="1" si="21"/>
        <v/>
      </c>
      <c r="E66" s="125"/>
      <c r="F66" s="125"/>
      <c r="G66" s="125"/>
      <c r="H66" s="172"/>
      <c r="I66" s="125"/>
      <c r="J66" s="125"/>
      <c r="K66" s="125"/>
      <c r="L66" s="125"/>
      <c r="M66" s="125"/>
      <c r="N66" s="125"/>
      <c r="O66" s="125"/>
      <c r="P66" s="173"/>
      <c r="Q66" s="173"/>
      <c r="R66" s="70"/>
    </row>
    <row r="67" spans="1:18" ht="19.5" customHeight="1" x14ac:dyDescent="0.25">
      <c r="A67" s="65"/>
      <c r="B67" s="66"/>
      <c r="C67" s="70"/>
      <c r="D67" s="170" t="str">
        <f t="shared" ca="1" si="21"/>
        <v/>
      </c>
      <c r="E67" s="125"/>
      <c r="F67" s="125"/>
      <c r="G67" s="125"/>
      <c r="H67" s="172"/>
      <c r="I67" s="125"/>
      <c r="J67" s="125"/>
      <c r="K67" s="125"/>
      <c r="L67" s="125"/>
      <c r="M67" s="125"/>
      <c r="N67" s="125"/>
      <c r="O67" s="125"/>
      <c r="P67" s="173"/>
      <c r="Q67" s="173"/>
      <c r="R67" s="70"/>
    </row>
    <row r="68" spans="1:18" ht="19.5" customHeight="1" x14ac:dyDescent="0.25">
      <c r="A68" s="65"/>
      <c r="B68" s="66"/>
      <c r="C68" s="70"/>
      <c r="D68" s="170" t="str">
        <f t="shared" ca="1" si="21"/>
        <v/>
      </c>
      <c r="E68" s="125"/>
      <c r="F68" s="125"/>
      <c r="G68" s="125"/>
      <c r="H68" s="172"/>
      <c r="I68" s="125"/>
      <c r="J68" s="125"/>
      <c r="K68" s="125"/>
      <c r="L68" s="125"/>
      <c r="M68" s="125"/>
      <c r="N68" s="125"/>
      <c r="O68" s="125"/>
      <c r="P68" s="173"/>
      <c r="Q68" s="173"/>
      <c r="R68" s="70"/>
    </row>
    <row r="69" spans="1:18" ht="19.5" customHeight="1" x14ac:dyDescent="0.25">
      <c r="A69" s="65"/>
      <c r="B69" s="66"/>
      <c r="C69" s="70"/>
      <c r="D69" s="170" t="str">
        <f t="shared" ca="1" si="21"/>
        <v/>
      </c>
      <c r="E69" s="125"/>
      <c r="F69" s="125"/>
      <c r="G69" s="125"/>
      <c r="H69" s="172"/>
      <c r="I69" s="125"/>
      <c r="J69" s="125"/>
      <c r="K69" s="125"/>
      <c r="L69" s="125"/>
      <c r="M69" s="125"/>
      <c r="N69" s="125"/>
      <c r="O69" s="125"/>
      <c r="P69" s="173"/>
      <c r="Q69" s="173"/>
      <c r="R69" s="70"/>
    </row>
    <row r="70" spans="1:18" ht="19.5" customHeight="1" x14ac:dyDescent="0.25">
      <c r="A70" s="65"/>
      <c r="B70" s="66"/>
      <c r="C70" s="70"/>
      <c r="D70" s="170" t="str">
        <f t="shared" ca="1" si="21"/>
        <v/>
      </c>
      <c r="E70" s="125"/>
      <c r="F70" s="125"/>
      <c r="G70" s="125"/>
      <c r="H70" s="172"/>
      <c r="I70" s="125"/>
      <c r="J70" s="125"/>
      <c r="K70" s="125"/>
      <c r="L70" s="125"/>
      <c r="M70" s="125"/>
      <c r="N70" s="125"/>
      <c r="O70" s="125"/>
      <c r="P70" s="173"/>
      <c r="Q70" s="173"/>
      <c r="R70" s="70"/>
    </row>
    <row r="71" spans="1:18" ht="19.5" customHeight="1" x14ac:dyDescent="0.25">
      <c r="A71" s="65"/>
      <c r="B71" s="66"/>
      <c r="C71" s="70"/>
      <c r="D71" s="170" t="str">
        <f t="shared" ca="1" si="21"/>
        <v/>
      </c>
      <c r="E71" s="125"/>
      <c r="F71" s="125"/>
      <c r="G71" s="125"/>
      <c r="H71" s="172"/>
      <c r="I71" s="125"/>
      <c r="J71" s="125"/>
      <c r="K71" s="125"/>
      <c r="L71" s="125"/>
      <c r="M71" s="125"/>
      <c r="N71" s="125"/>
      <c r="O71" s="125"/>
      <c r="P71" s="173"/>
      <c r="Q71" s="173"/>
      <c r="R71" s="70"/>
    </row>
    <row r="72" spans="1:18" ht="19.5" customHeight="1" x14ac:dyDescent="0.25">
      <c r="A72" s="65"/>
      <c r="B72" s="66"/>
      <c r="C72" s="70"/>
      <c r="D72" s="170" t="str">
        <f t="shared" ca="1" si="21"/>
        <v/>
      </c>
      <c r="E72" s="125"/>
      <c r="F72" s="125"/>
      <c r="G72" s="125"/>
      <c r="H72" s="172"/>
      <c r="I72" s="125"/>
      <c r="J72" s="125"/>
      <c r="K72" s="125"/>
      <c r="L72" s="125"/>
      <c r="M72" s="125"/>
      <c r="N72" s="125"/>
      <c r="O72" s="125"/>
      <c r="P72" s="173"/>
      <c r="Q72" s="173"/>
      <c r="R72" s="70"/>
    </row>
    <row r="73" spans="1:18" ht="19.5" customHeight="1" x14ac:dyDescent="0.25">
      <c r="A73" s="65"/>
      <c r="B73" s="66"/>
      <c r="C73" s="70"/>
      <c r="D73" s="170" t="str">
        <f t="shared" ca="1" si="21"/>
        <v/>
      </c>
      <c r="E73" s="125"/>
      <c r="F73" s="125"/>
      <c r="G73" s="125"/>
      <c r="H73" s="172"/>
      <c r="I73" s="125"/>
      <c r="J73" s="125"/>
      <c r="K73" s="125"/>
      <c r="L73" s="125"/>
      <c r="M73" s="125"/>
      <c r="N73" s="125"/>
      <c r="O73" s="125"/>
      <c r="P73" s="173"/>
      <c r="Q73" s="173"/>
      <c r="R73" s="70"/>
    </row>
    <row r="74" spans="1:18" ht="19.5" customHeight="1" x14ac:dyDescent="0.25">
      <c r="A74" s="65"/>
      <c r="B74" s="66"/>
      <c r="C74" s="70"/>
      <c r="D74" s="170" t="str">
        <f t="shared" ca="1" si="21"/>
        <v/>
      </c>
      <c r="E74" s="125"/>
      <c r="F74" s="125"/>
      <c r="G74" s="125"/>
      <c r="H74" s="172"/>
      <c r="I74" s="125"/>
      <c r="J74" s="125"/>
      <c r="K74" s="125"/>
      <c r="L74" s="125"/>
      <c r="M74" s="125"/>
      <c r="N74" s="125"/>
      <c r="O74" s="125"/>
      <c r="P74" s="173"/>
      <c r="Q74" s="173"/>
      <c r="R74" s="70"/>
    </row>
    <row r="75" spans="1:18" ht="19.5" customHeight="1" x14ac:dyDescent="0.25">
      <c r="A75" s="65"/>
      <c r="B75" s="66"/>
      <c r="C75" s="70"/>
      <c r="D75" s="170" t="str">
        <f t="shared" ca="1" si="21"/>
        <v/>
      </c>
      <c r="E75" s="125"/>
      <c r="F75" s="125"/>
      <c r="G75" s="125"/>
      <c r="H75" s="172"/>
      <c r="I75" s="125"/>
      <c r="J75" s="125"/>
      <c r="K75" s="125"/>
      <c r="L75" s="125"/>
      <c r="M75" s="125"/>
      <c r="N75" s="125"/>
      <c r="O75" s="125"/>
      <c r="P75" s="173"/>
      <c r="Q75" s="173"/>
      <c r="R75" s="70"/>
    </row>
    <row r="76" spans="1:18" ht="19.5" customHeight="1" x14ac:dyDescent="0.25">
      <c r="A76" s="65"/>
      <c r="B76" s="66"/>
      <c r="C76" s="70"/>
      <c r="D76" s="170" t="str">
        <f t="shared" ca="1" si="21"/>
        <v/>
      </c>
      <c r="E76" s="125"/>
      <c r="F76" s="125"/>
      <c r="G76" s="125"/>
      <c r="H76" s="172"/>
      <c r="I76" s="125"/>
      <c r="J76" s="125"/>
      <c r="K76" s="125"/>
      <c r="L76" s="125"/>
      <c r="M76" s="125"/>
      <c r="N76" s="125"/>
      <c r="O76" s="125"/>
      <c r="P76" s="173"/>
      <c r="Q76" s="173"/>
      <c r="R76" s="70"/>
    </row>
    <row r="77" spans="1:18" ht="19.5" customHeight="1" x14ac:dyDescent="0.25">
      <c r="A77" s="65"/>
      <c r="B77" s="66"/>
      <c r="C77" s="70"/>
      <c r="D77" s="170" t="str">
        <f t="shared" ca="1" si="21"/>
        <v/>
      </c>
      <c r="E77" s="125"/>
      <c r="F77" s="125"/>
      <c r="G77" s="125"/>
      <c r="H77" s="172"/>
      <c r="I77" s="125"/>
      <c r="J77" s="125"/>
      <c r="K77" s="125"/>
      <c r="L77" s="125"/>
      <c r="M77" s="125"/>
      <c r="N77" s="125"/>
      <c r="O77" s="125"/>
      <c r="P77" s="173"/>
      <c r="Q77" s="173"/>
      <c r="R77" s="70"/>
    </row>
    <row r="78" spans="1:18" ht="19.5" customHeight="1" x14ac:dyDescent="0.25">
      <c r="A78" s="65"/>
      <c r="B78" s="66"/>
      <c r="C78" s="70"/>
      <c r="D78" s="170" t="str">
        <f t="shared" ca="1" si="21"/>
        <v/>
      </c>
      <c r="E78" s="125"/>
      <c r="F78" s="125"/>
      <c r="G78" s="125"/>
      <c r="H78" s="172"/>
      <c r="I78" s="125"/>
      <c r="J78" s="125"/>
      <c r="K78" s="125"/>
      <c r="L78" s="125"/>
      <c r="M78" s="125"/>
      <c r="N78" s="125"/>
      <c r="O78" s="125"/>
      <c r="P78" s="173"/>
      <c r="Q78" s="173"/>
      <c r="R78" s="70"/>
    </row>
    <row r="79" spans="1:18" ht="19.5" customHeight="1" x14ac:dyDescent="0.25">
      <c r="A79" s="65"/>
      <c r="B79" s="66"/>
      <c r="C79" s="70"/>
      <c r="D79" s="170" t="str">
        <f t="shared" ca="1" si="21"/>
        <v/>
      </c>
      <c r="E79" s="125"/>
      <c r="F79" s="125"/>
      <c r="G79" s="125"/>
      <c r="H79" s="172"/>
      <c r="I79" s="125"/>
      <c r="J79" s="125"/>
      <c r="K79" s="125"/>
      <c r="L79" s="125"/>
      <c r="M79" s="125"/>
      <c r="N79" s="125"/>
      <c r="O79" s="125"/>
      <c r="P79" s="173"/>
      <c r="Q79" s="173"/>
      <c r="R79" s="70"/>
    </row>
  </sheetData>
  <sheetProtection algorithmName="SHA-512" hashValue="gPDjq9enhnTHuispF9lleVzkqoD/em1YTKOE32OZPPhADA1KmQ96zFIFL7pdRZxN3aV26gtpvTXtSsMHlb7NlA==" saltValue="rZTt4Auzp8lF/ytrLzOu1A==" spinCount="100000" sheet="1" objects="1" scenarios="1"/>
  <mergeCells count="1">
    <mergeCell ref="K4:M4"/>
  </mergeCells>
  <conditionalFormatting sqref="D25:O26">
    <cfRule type="cellIs" dxfId="0" priority="1" operator="lessThan">
      <formula>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DINERO CON DIRECCIÓN</vt:lpstr>
      <vt:lpstr>Ingresos</vt:lpstr>
      <vt:lpstr>Responsabilidades</vt:lpstr>
      <vt:lpstr>Resumen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lisbeth sosa</cp:lastModifiedBy>
  <cp:revision/>
  <dcterms:created xsi:type="dcterms:W3CDTF">2023-09-05T13:22:45Z</dcterms:created>
  <dcterms:modified xsi:type="dcterms:W3CDTF">2024-06-03T23:39:00Z</dcterms:modified>
  <cp:category/>
  <cp:contentStatus/>
</cp:coreProperties>
</file>